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46" yWindow="11235" windowWidth="15600" windowHeight="9375" activeTab="0"/>
  </bookViews>
  <sheets>
    <sheet name="9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<sst xmlns="http://schemas.openxmlformats.org/spreadsheetml/2006/main" count="158" uniqueCount="32">
  <si>
    <t>تعداد</t>
  </si>
  <si>
    <t>ردیف</t>
  </si>
  <si>
    <t>شیرده</t>
  </si>
  <si>
    <t>باردار</t>
  </si>
  <si>
    <t>نامطلوب</t>
  </si>
  <si>
    <t>مطلوب</t>
  </si>
  <si>
    <t>درصد</t>
  </si>
  <si>
    <t>&lt;2500</t>
  </si>
  <si>
    <t>روند رشد کودک 
(وزن برای سن)</t>
  </si>
  <si>
    <t>وزن زمان تولد نوزادان
( به گرم )</t>
  </si>
  <si>
    <t>مادران باردار با 
وزن گیری مطلوب
(پس از دریافت سبد)</t>
  </si>
  <si>
    <t>مادران باردار با 
وزن گیری نامطلوب
(پس از دریافت سبد)</t>
  </si>
  <si>
    <t>مادران شرکت کننده در 
دوره های آموزشی</t>
  </si>
  <si>
    <t>كل مادران</t>
  </si>
  <si>
    <t xml:space="preserve"> مادران واجد شرايط حمايت تغذيه‌اي</t>
  </si>
  <si>
    <r>
      <rPr>
        <sz val="10"/>
        <rFont val="Calibri"/>
        <family val="2"/>
      </rPr>
      <t>≥</t>
    </r>
    <r>
      <rPr>
        <sz val="10"/>
        <rFont val="B Nazanin"/>
        <family val="0"/>
      </rPr>
      <t>2500</t>
    </r>
  </si>
  <si>
    <t>مادران تحت پوشش حمايت تغذيه‌اي</t>
  </si>
  <si>
    <t>جمع</t>
  </si>
  <si>
    <t>روستا</t>
  </si>
  <si>
    <t>حاشیه شهر</t>
  </si>
  <si>
    <t>نام شهرستان</t>
  </si>
  <si>
    <t>مراوه تپه-</t>
  </si>
  <si>
    <t>گمیشان-</t>
  </si>
  <si>
    <t>گنبد-</t>
  </si>
  <si>
    <t>آق قلا-</t>
  </si>
  <si>
    <t>کلاله-</t>
  </si>
  <si>
    <r>
      <t xml:space="preserve">فرم شماره 2: فرم عملکرد برنامه حمایت تغذیه ای از مادران باردار و شیرده نیازمند با همکاری مشترک بنیاد علوی در  </t>
    </r>
    <r>
      <rPr>
        <sz val="11"/>
        <color indexed="10"/>
        <rFont val="B Nazanin"/>
        <family val="0"/>
      </rPr>
      <t>6</t>
    </r>
    <r>
      <rPr>
        <sz val="10"/>
        <rFont val="B Nazanin"/>
        <family val="0"/>
      </rPr>
      <t xml:space="preserve"> ماهه دوم</t>
    </r>
    <r>
      <rPr>
        <b/>
        <sz val="14"/>
        <color indexed="10"/>
        <rFont val="B Nazanin"/>
        <family val="0"/>
      </rPr>
      <t>…..</t>
    </r>
    <r>
      <rPr>
        <sz val="10"/>
        <color indexed="10"/>
        <rFont val="B Nazanin"/>
        <family val="0"/>
      </rPr>
      <t xml:space="preserve"> </t>
    </r>
    <r>
      <rPr>
        <sz val="10"/>
        <rFont val="B Nazanin"/>
        <family val="0"/>
      </rPr>
      <t>سال ..........</t>
    </r>
    <r>
      <rPr>
        <b/>
        <sz val="12"/>
        <color indexed="10"/>
        <rFont val="Times New Roman"/>
        <family val="1"/>
      </rPr>
      <t>1398.....</t>
    </r>
    <r>
      <rPr>
        <sz val="10"/>
        <rFont val="B Nazanin"/>
        <family val="0"/>
      </rPr>
      <t>...</t>
    </r>
  </si>
  <si>
    <t>رامیان-</t>
  </si>
  <si>
    <t>آزادشهر-</t>
  </si>
  <si>
    <t xml:space="preserve">گالیکش- </t>
  </si>
  <si>
    <t>علی آباد-</t>
  </si>
  <si>
    <t>مینودشت-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</si>
</sst>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47">
    <font>
      <sz val="10"/>
      <name val="Arial"/>
      <family val="0"/>
    </font>
    <font>
      <sz val="8"/>
      <name val="Arial"/>
      <family val="2"/>
    </font>
    <font>
      <sz val="10"/>
      <name val="B Nazanin"/>
      <family val="0"/>
    </font>
    <font>
      <sz val="8"/>
      <name val="B Nazanin"/>
      <family val="0"/>
    </font>
    <font>
      <sz val="10"/>
      <name val="Calibri"/>
      <family val="2"/>
    </font>
    <font>
      <sz val="10"/>
      <color indexed="10"/>
      <name val="B Nazanin"/>
      <family val="0"/>
    </font>
    <font>
      <b/>
      <sz val="12"/>
      <color indexed="10"/>
      <name val="Times New Roman"/>
      <family val="1"/>
    </font>
    <font>
      <sz val="11"/>
      <color indexed="10"/>
      <name val="B Nazanin"/>
      <family val="0"/>
    </font>
    <font>
      <b/>
      <sz val="14"/>
      <color indexed="10"/>
      <name val="B Nazanin"/>
      <family val="0"/>
    </font>
    <font>
      <sz val="12"/>
      <name val="B Nazanin"/>
      <family val="0"/>
    </font>
    <font>
      <sz val="11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FEB0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6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176" fontId="2" fillId="33" borderId="13" xfId="0" applyNumberFormat="1" applyFont="1" applyFill="1" applyBorder="1" applyAlignment="1" applyProtection="1">
      <alignment horizontal="center" vertical="center" wrapText="1"/>
      <protection/>
    </xf>
    <xf numFmtId="176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176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" fillId="34" borderId="16" xfId="0" applyNumberFormat="1" applyFont="1" applyFill="1" applyBorder="1" applyAlignment="1" applyProtection="1">
      <alignment horizontal="center" vertical="center" wrapText="1"/>
      <protection/>
    </xf>
    <xf numFmtId="176" fontId="2" fillId="34" borderId="17" xfId="0" applyNumberFormat="1" applyFont="1" applyFill="1" applyBorder="1" applyAlignment="1" applyProtection="1">
      <alignment horizontal="center" vertical="center" wrapText="1"/>
      <protection/>
    </xf>
    <xf numFmtId="176" fontId="2" fillId="33" borderId="18" xfId="0" applyNumberFormat="1" applyFont="1" applyFill="1" applyBorder="1" applyAlignment="1" applyProtection="1">
      <alignment horizontal="center" vertical="center" wrapText="1"/>
      <protection/>
    </xf>
    <xf numFmtId="176" fontId="2" fillId="34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46" fillId="33" borderId="20" xfId="0" applyNumberFormat="1" applyFont="1" applyFill="1" applyBorder="1" applyAlignment="1" applyProtection="1">
      <alignment horizontal="center" vertical="center" wrapText="1"/>
      <protection/>
    </xf>
    <xf numFmtId="176" fontId="46" fillId="33" borderId="21" xfId="0" applyNumberFormat="1" applyFont="1" applyFill="1" applyBorder="1" applyAlignment="1" applyProtection="1">
      <alignment horizontal="center" vertical="center" wrapText="1"/>
      <protection/>
    </xf>
    <xf numFmtId="176" fontId="46" fillId="33" borderId="22" xfId="0" applyNumberFormat="1" applyFont="1" applyFill="1" applyBorder="1" applyAlignment="1" applyProtection="1">
      <alignment horizontal="center" vertical="center" wrapText="1"/>
      <protection/>
    </xf>
    <xf numFmtId="176" fontId="46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readingOrder="2"/>
      <protection/>
    </xf>
    <xf numFmtId="3" fontId="2" fillId="0" borderId="0" xfId="0" applyNumberFormat="1" applyFont="1" applyAlignment="1" applyProtection="1">
      <alignment horizontal="center" vertical="center" readingOrder="2"/>
      <protection/>
    </xf>
    <xf numFmtId="176" fontId="2" fillId="0" borderId="0" xfId="0" applyNumberFormat="1" applyFont="1" applyAlignment="1" applyProtection="1">
      <alignment horizontal="center" vertical="center" readingOrder="2"/>
      <protection/>
    </xf>
    <xf numFmtId="177" fontId="2" fillId="0" borderId="0" xfId="0" applyNumberFormat="1" applyFont="1" applyAlignment="1" applyProtection="1">
      <alignment horizontal="center" vertical="center" readingOrder="2"/>
      <protection/>
    </xf>
    <xf numFmtId="1" fontId="2" fillId="0" borderId="0" xfId="0" applyNumberFormat="1" applyFont="1" applyAlignment="1" applyProtection="1">
      <alignment horizontal="center" vertical="center" readingOrder="2"/>
      <protection/>
    </xf>
    <xf numFmtId="0" fontId="2" fillId="34" borderId="0" xfId="0" applyFont="1" applyFill="1" applyBorder="1" applyAlignment="1" applyProtection="1">
      <alignment horizontal="center" vertical="center" readingOrder="2"/>
      <protection/>
    </xf>
    <xf numFmtId="0" fontId="2" fillId="0" borderId="0" xfId="0" applyFont="1" applyFill="1" applyAlignment="1" applyProtection="1">
      <alignment horizontal="center" vertical="center" readingOrder="2"/>
      <protection/>
    </xf>
    <xf numFmtId="176" fontId="2" fillId="0" borderId="24" xfId="0" applyNumberFormat="1" applyFont="1" applyBorder="1" applyAlignment="1" applyProtection="1">
      <alignment horizontal="center" vertical="center" readingOrder="2"/>
      <protection/>
    </xf>
    <xf numFmtId="0" fontId="46" fillId="35" borderId="20" xfId="0" applyFont="1" applyFill="1" applyBorder="1" applyAlignment="1" applyProtection="1">
      <alignment horizontal="center" vertical="center" readingOrder="2"/>
      <protection/>
    </xf>
    <xf numFmtId="3" fontId="46" fillId="35" borderId="20" xfId="0" applyNumberFormat="1" applyFont="1" applyFill="1" applyBorder="1" applyAlignment="1" applyProtection="1">
      <alignment horizontal="center" vertical="center" readingOrder="2"/>
      <protection locked="0"/>
    </xf>
    <xf numFmtId="0" fontId="46" fillId="34" borderId="0" xfId="0" applyFont="1" applyFill="1" applyBorder="1" applyAlignment="1" applyProtection="1">
      <alignment horizontal="center" vertical="center" readingOrder="2"/>
      <protection/>
    </xf>
    <xf numFmtId="0" fontId="46" fillId="0" borderId="0" xfId="0" applyFont="1" applyFill="1" applyAlignment="1" applyProtection="1">
      <alignment horizontal="center" vertical="center" readingOrder="2"/>
      <protection/>
    </xf>
    <xf numFmtId="0" fontId="46" fillId="0" borderId="0" xfId="0" applyFont="1" applyAlignment="1" applyProtection="1">
      <alignment horizontal="center" vertical="center" readingOrder="2"/>
      <protection/>
    </xf>
    <xf numFmtId="0" fontId="46" fillId="34" borderId="21" xfId="0" applyFont="1" applyFill="1" applyBorder="1" applyAlignment="1" applyProtection="1">
      <alignment horizontal="center" vertical="center" readingOrder="2"/>
      <protection/>
    </xf>
    <xf numFmtId="0" fontId="46" fillId="34" borderId="0" xfId="0" applyFont="1" applyFill="1" applyAlignment="1" applyProtection="1">
      <alignment horizontal="center" vertical="center" readingOrder="2"/>
      <protection/>
    </xf>
    <xf numFmtId="0" fontId="46" fillId="35" borderId="21" xfId="0" applyFont="1" applyFill="1" applyBorder="1" applyAlignment="1" applyProtection="1">
      <alignment horizontal="center" vertical="center" readingOrder="2"/>
      <protection/>
    </xf>
    <xf numFmtId="0" fontId="46" fillId="34" borderId="25" xfId="0" applyFont="1" applyFill="1" applyBorder="1" applyAlignment="1" applyProtection="1">
      <alignment horizontal="center" vertical="center" readingOrder="2"/>
      <protection/>
    </xf>
    <xf numFmtId="3" fontId="46" fillId="35" borderId="26" xfId="0" applyNumberFormat="1" applyFont="1" applyFill="1" applyBorder="1" applyAlignment="1" applyProtection="1">
      <alignment horizontal="center" vertical="center" readingOrder="2"/>
      <protection/>
    </xf>
    <xf numFmtId="0" fontId="46" fillId="35" borderId="26" xfId="0" applyFont="1" applyFill="1" applyBorder="1" applyAlignment="1" applyProtection="1">
      <alignment horizontal="center" vertical="center" readingOrder="2"/>
      <protection/>
    </xf>
    <xf numFmtId="0" fontId="2" fillId="34" borderId="0" xfId="0" applyFont="1" applyFill="1" applyAlignment="1" applyProtection="1">
      <alignment horizontal="center" vertical="center" readingOrder="2"/>
      <protection/>
    </xf>
    <xf numFmtId="3" fontId="2" fillId="34" borderId="0" xfId="0" applyNumberFormat="1" applyFont="1" applyFill="1" applyAlignment="1" applyProtection="1">
      <alignment horizontal="center" vertical="center" readingOrder="2"/>
      <protection/>
    </xf>
    <xf numFmtId="176" fontId="2" fillId="34" borderId="0" xfId="0" applyNumberFormat="1" applyFont="1" applyFill="1" applyAlignment="1" applyProtection="1">
      <alignment horizontal="center" vertical="center" readingOrder="2"/>
      <protection/>
    </xf>
    <xf numFmtId="177" fontId="2" fillId="34" borderId="0" xfId="0" applyNumberFormat="1" applyFont="1" applyFill="1" applyAlignment="1" applyProtection="1">
      <alignment horizontal="center" vertical="center" readingOrder="2"/>
      <protection/>
    </xf>
    <xf numFmtId="1" fontId="2" fillId="34" borderId="0" xfId="0" applyNumberFormat="1" applyFont="1" applyFill="1" applyAlignment="1" applyProtection="1">
      <alignment horizontal="center" vertical="center" readingOrder="2"/>
      <protection/>
    </xf>
    <xf numFmtId="176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readingOrder="2"/>
      <protection/>
    </xf>
    <xf numFmtId="3" fontId="46" fillId="0" borderId="20" xfId="0" applyNumberFormat="1" applyFont="1" applyFill="1" applyBorder="1" applyAlignment="1" applyProtection="1">
      <alignment horizontal="center" vertical="center" readingOrder="2"/>
      <protection locked="0"/>
    </xf>
    <xf numFmtId="0" fontId="46" fillId="0" borderId="0" xfId="0" applyFont="1" applyFill="1" applyBorder="1" applyAlignment="1" applyProtection="1">
      <alignment horizontal="center" vertical="center" readingOrder="2"/>
      <protection/>
    </xf>
    <xf numFmtId="0" fontId="46" fillId="0" borderId="25" xfId="0" applyFont="1" applyFill="1" applyBorder="1" applyAlignment="1" applyProtection="1">
      <alignment horizontal="center" vertical="center" readingOrder="2"/>
      <protection/>
    </xf>
    <xf numFmtId="0" fontId="10" fillId="0" borderId="0" xfId="0" applyFont="1" applyAlignment="1" applyProtection="1">
      <alignment horizontal="center" vertical="center" readingOrder="2"/>
      <protection/>
    </xf>
    <xf numFmtId="0" fontId="10" fillId="34" borderId="0" xfId="0" applyFont="1" applyFill="1" applyAlignment="1" applyProtection="1">
      <alignment horizontal="center" vertical="center" readingOrder="2"/>
      <protection/>
    </xf>
    <xf numFmtId="49" fontId="10" fillId="35" borderId="20" xfId="0" applyNumberFormat="1" applyFont="1" applyFill="1" applyBorder="1" applyAlignment="1" applyProtection="1">
      <alignment horizontal="center" vertical="center" readingOrder="2"/>
      <protection locked="0"/>
    </xf>
    <xf numFmtId="49" fontId="10" fillId="0" borderId="20" xfId="0" applyNumberFormat="1" applyFont="1" applyFill="1" applyBorder="1" applyAlignment="1" applyProtection="1">
      <alignment horizontal="center" vertical="center" readingOrder="2"/>
      <protection locked="0"/>
    </xf>
    <xf numFmtId="176" fontId="46" fillId="36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readingOrder="2"/>
      <protection/>
    </xf>
    <xf numFmtId="0" fontId="2" fillId="0" borderId="28" xfId="0" applyFont="1" applyFill="1" applyBorder="1" applyAlignment="1" applyProtection="1">
      <alignment horizontal="center" vertical="center" readingOrder="2"/>
      <protection/>
    </xf>
    <xf numFmtId="0" fontId="2" fillId="0" borderId="29" xfId="0" applyFont="1" applyFill="1" applyBorder="1" applyAlignment="1" applyProtection="1">
      <alignment horizontal="center" vertical="center" readingOrder="2"/>
      <protection/>
    </xf>
    <xf numFmtId="0" fontId="2" fillId="0" borderId="30" xfId="0" applyFont="1" applyFill="1" applyBorder="1" applyAlignment="1" applyProtection="1">
      <alignment horizontal="center" vertical="center" readingOrder="2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 readingOrder="2"/>
      <protection/>
    </xf>
    <xf numFmtId="0" fontId="2" fillId="0" borderId="33" xfId="0" applyFont="1" applyFill="1" applyBorder="1" applyAlignment="1" applyProtection="1">
      <alignment horizontal="center" vertical="center" readingOrder="2"/>
      <protection/>
    </xf>
    <xf numFmtId="0" fontId="2" fillId="0" borderId="34" xfId="0" applyFont="1" applyFill="1" applyBorder="1" applyAlignment="1" applyProtection="1">
      <alignment horizontal="center" vertical="center" readingOrder="2"/>
      <protection/>
    </xf>
    <xf numFmtId="0" fontId="2" fillId="0" borderId="35" xfId="0" applyFont="1" applyFill="1" applyBorder="1" applyAlignment="1" applyProtection="1">
      <alignment horizontal="center" vertical="center" readingOrder="2"/>
      <protection/>
    </xf>
    <xf numFmtId="0" fontId="2" fillId="0" borderId="36" xfId="0" applyFont="1" applyFill="1" applyBorder="1" applyAlignment="1" applyProtection="1">
      <alignment horizontal="center" vertical="center" readingOrder="2"/>
      <protection/>
    </xf>
    <xf numFmtId="0" fontId="2" fillId="0" borderId="37" xfId="0" applyFont="1" applyFill="1" applyBorder="1" applyAlignment="1" applyProtection="1">
      <alignment horizontal="center" vertical="center" readingOrder="2"/>
      <protection/>
    </xf>
    <xf numFmtId="0" fontId="2" fillId="0" borderId="38" xfId="0" applyFont="1" applyFill="1" applyBorder="1" applyAlignment="1" applyProtection="1">
      <alignment horizontal="center" vertical="center" readingOrder="2"/>
      <protection/>
    </xf>
    <xf numFmtId="0" fontId="2" fillId="0" borderId="31" xfId="0" applyFont="1" applyFill="1" applyBorder="1" applyAlignment="1" applyProtection="1">
      <alignment horizontal="center" vertical="center" readingOrder="2"/>
      <protection/>
    </xf>
    <xf numFmtId="0" fontId="2" fillId="0" borderId="39" xfId="0" applyFont="1" applyFill="1" applyBorder="1" applyAlignment="1" applyProtection="1">
      <alignment horizontal="center" vertical="center" readingOrder="2"/>
      <protection/>
    </xf>
    <xf numFmtId="0" fontId="2" fillId="0" borderId="40" xfId="0" applyFont="1" applyFill="1" applyBorder="1" applyAlignment="1" applyProtection="1">
      <alignment horizontal="center" vertical="center" readingOrder="2"/>
      <protection/>
    </xf>
    <xf numFmtId="0" fontId="2" fillId="0" borderId="41" xfId="0" applyFont="1" applyFill="1" applyBorder="1" applyAlignment="1" applyProtection="1">
      <alignment horizontal="center" vertical="center" readingOrder="2"/>
      <protection/>
    </xf>
    <xf numFmtId="0" fontId="46" fillId="35" borderId="21" xfId="0" applyFont="1" applyFill="1" applyBorder="1" applyAlignment="1" applyProtection="1">
      <alignment horizontal="center" vertical="center" readingOrder="2"/>
      <protection/>
    </xf>
    <xf numFmtId="0" fontId="46" fillId="35" borderId="42" xfId="0" applyFont="1" applyFill="1" applyBorder="1" applyAlignment="1" applyProtection="1">
      <alignment horizontal="center" vertical="center" readingOrder="2"/>
      <protection/>
    </xf>
    <xf numFmtId="0" fontId="2" fillId="0" borderId="43" xfId="0" applyFont="1" applyFill="1" applyBorder="1" applyAlignment="1" applyProtection="1">
      <alignment horizontal="center" vertical="center" readingOrder="2"/>
      <protection/>
    </xf>
    <xf numFmtId="0" fontId="2" fillId="0" borderId="44" xfId="0" applyFont="1" applyFill="1" applyBorder="1" applyAlignment="1" applyProtection="1">
      <alignment horizontal="center" vertical="center" readingOrder="2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readingOrder="1"/>
      <protection/>
    </xf>
    <xf numFmtId="0" fontId="2" fillId="0" borderId="28" xfId="0" applyFont="1" applyFill="1" applyBorder="1" applyAlignment="1" applyProtection="1">
      <alignment horizontal="center" vertical="center" readingOrder="1"/>
      <protection/>
    </xf>
    <xf numFmtId="0" fontId="2" fillId="0" borderId="29" xfId="0" applyFont="1" applyFill="1" applyBorder="1" applyAlignment="1" applyProtection="1">
      <alignment horizontal="center" vertical="center" readingOrder="1"/>
      <protection/>
    </xf>
    <xf numFmtId="0" fontId="2" fillId="0" borderId="30" xfId="0" applyFont="1" applyFill="1" applyBorder="1" applyAlignment="1" applyProtection="1">
      <alignment horizontal="center" vertical="center" readingOrder="1"/>
      <protection/>
    </xf>
    <xf numFmtId="0" fontId="2" fillId="0" borderId="45" xfId="0" applyFont="1" applyFill="1" applyBorder="1" applyAlignment="1" applyProtection="1">
      <alignment horizontal="center" vertical="center" readingOrder="2"/>
      <protection/>
    </xf>
    <xf numFmtId="176" fontId="2" fillId="0" borderId="45" xfId="0" applyNumberFormat="1" applyFont="1" applyBorder="1" applyAlignment="1" applyProtection="1">
      <alignment horizontal="right" vertical="center" wrapText="1" readingOrder="2"/>
      <protection locked="0"/>
    </xf>
    <xf numFmtId="176" fontId="2" fillId="0" borderId="43" xfId="0" applyNumberFormat="1" applyFont="1" applyBorder="1" applyAlignment="1" applyProtection="1">
      <alignment horizontal="right" vertical="center" wrapText="1" readingOrder="2"/>
      <protection locked="0"/>
    </xf>
    <xf numFmtId="176" fontId="2" fillId="0" borderId="38" xfId="0" applyNumberFormat="1" applyFont="1" applyBorder="1" applyAlignment="1" applyProtection="1">
      <alignment horizontal="right" vertical="center" wrapText="1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/>
    </xf>
    <xf numFmtId="0" fontId="2" fillId="0" borderId="47" xfId="0" applyFont="1" applyFill="1" applyBorder="1" applyAlignment="1" applyProtection="1">
      <alignment horizontal="center" vertical="center" readingOrder="2"/>
      <protection/>
    </xf>
    <xf numFmtId="0" fontId="2" fillId="0" borderId="48" xfId="0" applyFont="1" applyFill="1" applyBorder="1" applyAlignment="1" applyProtection="1">
      <alignment horizontal="center" vertical="center" readingOrder="2"/>
      <protection/>
    </xf>
    <xf numFmtId="0" fontId="2" fillId="0" borderId="49" xfId="0" applyFont="1" applyFill="1" applyBorder="1" applyAlignment="1" applyProtection="1">
      <alignment horizontal="center" vertical="center" readingOrder="2"/>
      <protection/>
    </xf>
    <xf numFmtId="0" fontId="10" fillId="0" borderId="50" xfId="0" applyFont="1" applyFill="1" applyBorder="1" applyAlignment="1" applyProtection="1">
      <alignment horizontal="center" vertical="center" readingOrder="2"/>
      <protection/>
    </xf>
    <xf numFmtId="0" fontId="10" fillId="0" borderId="51" xfId="0" applyFont="1" applyFill="1" applyBorder="1" applyAlignment="1" applyProtection="1">
      <alignment horizontal="center" vertical="center" readingOrder="2"/>
      <protection/>
    </xf>
    <xf numFmtId="0" fontId="10" fillId="0" borderId="52" xfId="0" applyFont="1" applyFill="1" applyBorder="1" applyAlignment="1" applyProtection="1">
      <alignment horizontal="center" vertical="center" readingOrder="2"/>
      <protection/>
    </xf>
    <xf numFmtId="0" fontId="9" fillId="0" borderId="53" xfId="0" applyFont="1" applyFill="1" applyBorder="1" applyAlignment="1" applyProtection="1">
      <alignment horizontal="center" vertical="center" readingOrder="2"/>
      <protection/>
    </xf>
    <xf numFmtId="0" fontId="9" fillId="0" borderId="54" xfId="0" applyFont="1" applyFill="1" applyBorder="1" applyAlignment="1" applyProtection="1">
      <alignment horizontal="center" vertical="center" readingOrder="2"/>
      <protection/>
    </xf>
    <xf numFmtId="0" fontId="9" fillId="0" borderId="55" xfId="0" applyFont="1" applyFill="1" applyBorder="1" applyAlignment="1" applyProtection="1">
      <alignment horizontal="center" vertical="center" readingOrder="2"/>
      <protection/>
    </xf>
    <xf numFmtId="0" fontId="9" fillId="0" borderId="56" xfId="0" applyFont="1" applyFill="1" applyBorder="1" applyAlignment="1" applyProtection="1">
      <alignment horizontal="center" vertical="center" readingOrder="2"/>
      <protection/>
    </xf>
    <xf numFmtId="0" fontId="9" fillId="0" borderId="57" xfId="0" applyFont="1" applyFill="1" applyBorder="1" applyAlignment="1" applyProtection="1">
      <alignment horizontal="center" vertical="center" readingOrder="2"/>
      <protection/>
    </xf>
    <xf numFmtId="0" fontId="9" fillId="0" borderId="58" xfId="0" applyFont="1" applyFill="1" applyBorder="1" applyAlignment="1" applyProtection="1">
      <alignment horizontal="center" vertical="center" readingOrder="2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34"/>
  <sheetViews>
    <sheetView rightToLeft="1" tabSelected="1" zoomScale="90" zoomScaleNormal="90" zoomScalePageLayoutView="0" workbookViewId="0" topLeftCell="A1">
      <pane xSplit="2" ySplit="7" topLeftCell="H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21" sqref="U21"/>
    </sheetView>
  </sheetViews>
  <sheetFormatPr defaultColWidth="9.140625" defaultRowHeight="12.75"/>
  <cols>
    <col min="1" max="1" width="4.421875" style="18" customWidth="1"/>
    <col min="2" max="2" width="12.7109375" style="47" customWidth="1"/>
    <col min="3" max="3" width="8.28125" style="19" customWidth="1"/>
    <col min="4" max="4" width="6.7109375" style="20" customWidth="1"/>
    <col min="5" max="5" width="8.28125" style="18" customWidth="1"/>
    <col min="6" max="6" width="6.421875" style="20" customWidth="1"/>
    <col min="7" max="7" width="8.28125" style="18" customWidth="1"/>
    <col min="8" max="8" width="6.57421875" style="20" customWidth="1"/>
    <col min="9" max="9" width="8.421875" style="18" customWidth="1"/>
    <col min="10" max="10" width="7.28125" style="20" customWidth="1"/>
    <col min="11" max="11" width="8.28125" style="18" customWidth="1"/>
    <col min="12" max="12" width="7.28125" style="20" customWidth="1"/>
    <col min="13" max="13" width="8.7109375" style="18" customWidth="1"/>
    <col min="14" max="14" width="7.421875" style="20" customWidth="1"/>
    <col min="15" max="15" width="8.421875" style="18" customWidth="1"/>
    <col min="16" max="16" width="6.57421875" style="20" customWidth="1"/>
    <col min="17" max="17" width="11.57421875" style="18" customWidth="1"/>
    <col min="18" max="18" width="6.57421875" style="20" customWidth="1"/>
    <col min="19" max="19" width="9.00390625" style="18" customWidth="1"/>
    <col min="20" max="20" width="6.8515625" style="20" customWidth="1"/>
    <col min="21" max="21" width="8.7109375" style="18" customWidth="1"/>
    <col min="22" max="22" width="7.421875" style="20" customWidth="1"/>
    <col min="23" max="23" width="8.140625" style="18" customWidth="1"/>
    <col min="24" max="24" width="7.00390625" style="20" customWidth="1"/>
    <col min="25" max="25" width="8.57421875" style="18" customWidth="1"/>
    <col min="26" max="26" width="6.421875" style="20" customWidth="1"/>
    <col min="27" max="27" width="9.421875" style="18" customWidth="1"/>
    <col min="28" max="28" width="6.7109375" style="20" customWidth="1"/>
    <col min="29" max="29" width="8.57421875" style="18" customWidth="1"/>
    <col min="30" max="30" width="6.7109375" style="20" customWidth="1"/>
    <col min="31" max="31" width="8.7109375" style="18" customWidth="1"/>
    <col min="32" max="32" width="7.421875" style="20" customWidth="1"/>
    <col min="33" max="33" width="8.57421875" style="18" customWidth="1"/>
    <col min="34" max="34" width="7.421875" style="21" customWidth="1"/>
    <col min="35" max="35" width="7.00390625" style="18" customWidth="1"/>
    <col min="36" max="36" width="6.57421875" style="21" customWidth="1"/>
    <col min="37" max="37" width="8.8515625" style="18" customWidth="1"/>
    <col min="38" max="38" width="7.28125" style="22" customWidth="1"/>
    <col min="39" max="39" width="8.8515625" style="18" customWidth="1"/>
    <col min="40" max="40" width="6.7109375" style="22" customWidth="1"/>
    <col min="41" max="41" width="8.7109375" style="18" customWidth="1"/>
    <col min="42" max="42" width="7.00390625" style="20" customWidth="1"/>
    <col min="43" max="43" width="17.7109375" style="23" customWidth="1"/>
    <col min="44" max="56" width="9.140625" style="23" customWidth="1"/>
    <col min="57" max="60" width="9.140625" style="24" customWidth="1"/>
    <col min="61" max="16384" width="9.140625" style="18" customWidth="1"/>
  </cols>
  <sheetData>
    <row r="1" ht="18.75" thickBot="1"/>
    <row r="2" spans="7:42" ht="15.75" customHeight="1" thickBot="1" thickTop="1">
      <c r="G2" s="86" t="s">
        <v>26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8"/>
    </row>
    <row r="3" ht="19.5" thickBot="1" thickTop="1">
      <c r="AP3" s="25"/>
    </row>
    <row r="4" spans="1:42" ht="30" customHeight="1" thickBot="1" thickTop="1">
      <c r="A4" s="89" t="s">
        <v>1</v>
      </c>
      <c r="B4" s="93" t="s">
        <v>20</v>
      </c>
      <c r="C4" s="96" t="s">
        <v>13</v>
      </c>
      <c r="D4" s="96"/>
      <c r="E4" s="96"/>
      <c r="F4" s="96"/>
      <c r="G4" s="96"/>
      <c r="H4" s="96"/>
      <c r="I4" s="96"/>
      <c r="J4" s="97"/>
      <c r="K4" s="98" t="s">
        <v>14</v>
      </c>
      <c r="L4" s="96"/>
      <c r="M4" s="96"/>
      <c r="N4" s="96"/>
      <c r="O4" s="96"/>
      <c r="P4" s="96"/>
      <c r="Q4" s="96"/>
      <c r="R4" s="99"/>
      <c r="S4" s="100" t="s">
        <v>16</v>
      </c>
      <c r="T4" s="100"/>
      <c r="U4" s="100"/>
      <c r="V4" s="100"/>
      <c r="W4" s="100"/>
      <c r="X4" s="100"/>
      <c r="Y4" s="100"/>
      <c r="Z4" s="101"/>
      <c r="AA4" s="75" t="s">
        <v>10</v>
      </c>
      <c r="AB4" s="76"/>
      <c r="AC4" s="79" t="s">
        <v>11</v>
      </c>
      <c r="AD4" s="76"/>
      <c r="AE4" s="102" t="s">
        <v>9</v>
      </c>
      <c r="AF4" s="103"/>
      <c r="AG4" s="103"/>
      <c r="AH4" s="104"/>
      <c r="AI4" s="102" t="s">
        <v>8</v>
      </c>
      <c r="AJ4" s="103"/>
      <c r="AK4" s="103"/>
      <c r="AL4" s="105"/>
      <c r="AM4" s="102" t="s">
        <v>12</v>
      </c>
      <c r="AN4" s="103"/>
      <c r="AO4" s="106"/>
      <c r="AP4" s="107"/>
    </row>
    <row r="5" spans="1:42" ht="16.5" customHeight="1" thickBot="1" thickTop="1">
      <c r="A5" s="90"/>
      <c r="B5" s="94"/>
      <c r="C5" s="67" t="s">
        <v>3</v>
      </c>
      <c r="D5" s="67"/>
      <c r="E5" s="67"/>
      <c r="F5" s="53"/>
      <c r="G5" s="68" t="s">
        <v>2</v>
      </c>
      <c r="H5" s="69"/>
      <c r="I5" s="69"/>
      <c r="J5" s="74"/>
      <c r="K5" s="52" t="s">
        <v>3</v>
      </c>
      <c r="L5" s="67"/>
      <c r="M5" s="67"/>
      <c r="N5" s="53"/>
      <c r="O5" s="68" t="s">
        <v>2</v>
      </c>
      <c r="P5" s="69"/>
      <c r="Q5" s="69"/>
      <c r="R5" s="70"/>
      <c r="S5" s="67" t="s">
        <v>3</v>
      </c>
      <c r="T5" s="67"/>
      <c r="U5" s="67"/>
      <c r="V5" s="53"/>
      <c r="W5" s="68" t="s">
        <v>2</v>
      </c>
      <c r="X5" s="69"/>
      <c r="Y5" s="69"/>
      <c r="Z5" s="70"/>
      <c r="AA5" s="77"/>
      <c r="AB5" s="78"/>
      <c r="AC5" s="80"/>
      <c r="AD5" s="78"/>
      <c r="AE5" s="81" t="s">
        <v>7</v>
      </c>
      <c r="AF5" s="82"/>
      <c r="AG5" s="81" t="s">
        <v>15</v>
      </c>
      <c r="AH5" s="82"/>
      <c r="AI5" s="52" t="s">
        <v>5</v>
      </c>
      <c r="AJ5" s="53"/>
      <c r="AK5" s="52" t="s">
        <v>4</v>
      </c>
      <c r="AL5" s="53"/>
      <c r="AM5" s="56" t="s">
        <v>3</v>
      </c>
      <c r="AN5" s="57"/>
      <c r="AO5" s="60" t="s">
        <v>2</v>
      </c>
      <c r="AP5" s="61"/>
    </row>
    <row r="6" spans="1:42" ht="16.5" customHeight="1" thickBot="1" thickTop="1">
      <c r="A6" s="91"/>
      <c r="B6" s="94"/>
      <c r="C6" s="73" t="s">
        <v>18</v>
      </c>
      <c r="D6" s="65"/>
      <c r="E6" s="64" t="s">
        <v>19</v>
      </c>
      <c r="F6" s="65"/>
      <c r="G6" s="64" t="s">
        <v>18</v>
      </c>
      <c r="H6" s="65"/>
      <c r="I6" s="64" t="s">
        <v>19</v>
      </c>
      <c r="J6" s="65"/>
      <c r="K6" s="64" t="s">
        <v>18</v>
      </c>
      <c r="L6" s="65"/>
      <c r="M6" s="64" t="s">
        <v>19</v>
      </c>
      <c r="N6" s="65"/>
      <c r="O6" s="64" t="s">
        <v>18</v>
      </c>
      <c r="P6" s="65"/>
      <c r="Q6" s="64" t="s">
        <v>19</v>
      </c>
      <c r="R6" s="66"/>
      <c r="S6" s="73" t="s">
        <v>18</v>
      </c>
      <c r="T6" s="65"/>
      <c r="U6" s="64" t="s">
        <v>19</v>
      </c>
      <c r="V6" s="65"/>
      <c r="W6" s="64" t="s">
        <v>18</v>
      </c>
      <c r="X6" s="73"/>
      <c r="Y6" s="85" t="s">
        <v>19</v>
      </c>
      <c r="Z6" s="66"/>
      <c r="AA6" s="77"/>
      <c r="AB6" s="78"/>
      <c r="AC6" s="80"/>
      <c r="AD6" s="78"/>
      <c r="AE6" s="83"/>
      <c r="AF6" s="84"/>
      <c r="AG6" s="83"/>
      <c r="AH6" s="84"/>
      <c r="AI6" s="54"/>
      <c r="AJ6" s="55"/>
      <c r="AK6" s="54"/>
      <c r="AL6" s="55"/>
      <c r="AM6" s="58"/>
      <c r="AN6" s="59"/>
      <c r="AO6" s="62"/>
      <c r="AP6" s="63"/>
    </row>
    <row r="7" spans="1:42" ht="17.25" thickBot="1" thickTop="1">
      <c r="A7" s="92"/>
      <c r="B7" s="95"/>
      <c r="C7" s="13" t="s">
        <v>0</v>
      </c>
      <c r="D7" s="1" t="s">
        <v>6</v>
      </c>
      <c r="E7" s="2" t="s">
        <v>0</v>
      </c>
      <c r="F7" s="1" t="s">
        <v>6</v>
      </c>
      <c r="G7" s="2" t="s">
        <v>0</v>
      </c>
      <c r="H7" s="1" t="s">
        <v>6</v>
      </c>
      <c r="I7" s="2" t="s">
        <v>0</v>
      </c>
      <c r="J7" s="1" t="s">
        <v>6</v>
      </c>
      <c r="K7" s="2" t="s">
        <v>0</v>
      </c>
      <c r="L7" s="1" t="s">
        <v>6</v>
      </c>
      <c r="M7" s="2" t="s">
        <v>0</v>
      </c>
      <c r="N7" s="1" t="s">
        <v>6</v>
      </c>
      <c r="O7" s="3" t="s">
        <v>0</v>
      </c>
      <c r="P7" s="4" t="s">
        <v>6</v>
      </c>
      <c r="Q7" s="3" t="s">
        <v>0</v>
      </c>
      <c r="R7" s="5" t="s">
        <v>6</v>
      </c>
      <c r="S7" s="6" t="s">
        <v>0</v>
      </c>
      <c r="T7" s="1" t="s">
        <v>6</v>
      </c>
      <c r="U7" s="2" t="s">
        <v>0</v>
      </c>
      <c r="V7" s="1" t="s">
        <v>6</v>
      </c>
      <c r="W7" s="2" t="s">
        <v>0</v>
      </c>
      <c r="X7" s="7" t="s">
        <v>6</v>
      </c>
      <c r="Y7" s="2" t="s">
        <v>0</v>
      </c>
      <c r="Z7" s="1" t="s">
        <v>6</v>
      </c>
      <c r="AA7" s="8" t="s">
        <v>0</v>
      </c>
      <c r="AB7" s="7" t="s">
        <v>6</v>
      </c>
      <c r="AC7" s="9" t="s">
        <v>0</v>
      </c>
      <c r="AD7" s="7" t="s">
        <v>6</v>
      </c>
      <c r="AE7" s="10" t="s">
        <v>0</v>
      </c>
      <c r="AF7" s="11" t="s">
        <v>6</v>
      </c>
      <c r="AG7" s="9" t="s">
        <v>0</v>
      </c>
      <c r="AH7" s="5" t="s">
        <v>6</v>
      </c>
      <c r="AI7" s="12" t="s">
        <v>0</v>
      </c>
      <c r="AJ7" s="7" t="s">
        <v>6</v>
      </c>
      <c r="AK7" s="9" t="s">
        <v>0</v>
      </c>
      <c r="AL7" s="7" t="s">
        <v>6</v>
      </c>
      <c r="AM7" s="9" t="s">
        <v>0</v>
      </c>
      <c r="AN7" s="7" t="s">
        <v>6</v>
      </c>
      <c r="AO7" s="9" t="s">
        <v>0</v>
      </c>
      <c r="AP7" s="5" t="s">
        <v>6</v>
      </c>
    </row>
    <row r="8" spans="1:60" s="30" customFormat="1" ht="31.5" thickBot="1" thickTop="1">
      <c r="A8" s="26">
        <v>1</v>
      </c>
      <c r="B8" s="49" t="s">
        <v>30</v>
      </c>
      <c r="C8" s="27">
        <v>599</v>
      </c>
      <c r="D8" s="14">
        <f>(C8*100)/(C8+E8)</f>
        <v>85.69384835479256</v>
      </c>
      <c r="E8" s="27">
        <v>100</v>
      </c>
      <c r="F8" s="14">
        <f>(E8*100)/(E8+C8)</f>
        <v>14.30615164520744</v>
      </c>
      <c r="G8" s="27">
        <v>2369</v>
      </c>
      <c r="H8" s="14">
        <f>(G8*100)/(G8+I8)</f>
        <v>92.21486959906578</v>
      </c>
      <c r="I8" s="27">
        <v>200</v>
      </c>
      <c r="J8" s="14">
        <f>(I8*100)/(I8+G8)</f>
        <v>7.785130400934215</v>
      </c>
      <c r="K8" s="27">
        <v>98</v>
      </c>
      <c r="L8" s="42">
        <f>(K8*100)/C8</f>
        <v>16.360601001669448</v>
      </c>
      <c r="M8" s="27"/>
      <c r="N8" s="14">
        <f>(M8*100)/(E8)</f>
        <v>0</v>
      </c>
      <c r="O8" s="27">
        <v>299</v>
      </c>
      <c r="P8" s="14">
        <f>(O8*100)/(G8)</f>
        <v>12.62135922330097</v>
      </c>
      <c r="Q8" s="27"/>
      <c r="R8" s="14">
        <f>(Q8*100)/(I8)</f>
        <v>0</v>
      </c>
      <c r="S8" s="27">
        <v>61</v>
      </c>
      <c r="T8" s="14">
        <f>(S8*100)/(K8)</f>
        <v>62.244897959183675</v>
      </c>
      <c r="U8" s="27">
        <v>0</v>
      </c>
      <c r="V8" s="14" t="e">
        <f>(U8*100)/(M8)</f>
        <v>#DIV/0!</v>
      </c>
      <c r="W8" s="27">
        <v>249</v>
      </c>
      <c r="X8" s="14">
        <f>(W8*100)/(O8)</f>
        <v>83.27759197324414</v>
      </c>
      <c r="Y8" s="27"/>
      <c r="Z8" s="14" t="e">
        <f>(Y8*100)/(Q8)</f>
        <v>#DIV/0!</v>
      </c>
      <c r="AA8" s="27">
        <v>51</v>
      </c>
      <c r="AB8" s="14">
        <f>(AA8*100)/(S8+U8)</f>
        <v>83.60655737704919</v>
      </c>
      <c r="AC8" s="27">
        <v>10</v>
      </c>
      <c r="AD8" s="14">
        <f>(AC8*100)/(S8+U8)</f>
        <v>16.39344262295082</v>
      </c>
      <c r="AE8" s="27">
        <v>20</v>
      </c>
      <c r="AF8" s="14">
        <f aca="true" t="shared" si="0" ref="AF8:AF28">(AE8*100)/(AE8+AG8)</f>
        <v>8.474576271186441</v>
      </c>
      <c r="AG8" s="27">
        <v>216</v>
      </c>
      <c r="AH8" s="14">
        <f aca="true" t="shared" si="1" ref="AH8:AH28">(AG8*100)/(AG8+AE8)</f>
        <v>91.52542372881356</v>
      </c>
      <c r="AI8" s="27">
        <v>236</v>
      </c>
      <c r="AJ8" s="14">
        <f aca="true" t="shared" si="2" ref="AJ8:AJ28">(AI8*100)/(AI8+AK8)</f>
        <v>94.77911646586345</v>
      </c>
      <c r="AK8" s="27">
        <v>13</v>
      </c>
      <c r="AL8" s="14">
        <f aca="true" t="shared" si="3" ref="AL8:AL28">(AK8*100)/(AK8+AI8)</f>
        <v>5.220883534136546</v>
      </c>
      <c r="AM8" s="27">
        <v>57</v>
      </c>
      <c r="AN8" s="51">
        <f>(AM8*100)/(S8+U8)</f>
        <v>93.44262295081967</v>
      </c>
      <c r="AO8" s="27">
        <v>232</v>
      </c>
      <c r="AP8" s="15">
        <f>(AO8*100)/(Y8+W8)</f>
        <v>93.1726907630522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9"/>
      <c r="BG8" s="29"/>
      <c r="BH8" s="29"/>
    </row>
    <row r="9" spans="1:56" s="29" customFormat="1" ht="31.5" thickBot="1" thickTop="1">
      <c r="A9" s="43">
        <v>2</v>
      </c>
      <c r="B9" s="50" t="s">
        <v>25</v>
      </c>
      <c r="C9" s="44">
        <v>1500</v>
      </c>
      <c r="D9" s="14">
        <f aca="true" t="shared" si="4" ref="D9:D27">(C9*100)/(C9+E9)</f>
        <v>99.8003992015968</v>
      </c>
      <c r="E9" s="44">
        <v>3</v>
      </c>
      <c r="F9" s="14">
        <f aca="true" t="shared" si="5" ref="F9:F27">(E9*100)/(E9+C9)</f>
        <v>0.1996007984031936</v>
      </c>
      <c r="G9" s="44">
        <v>3600</v>
      </c>
      <c r="H9" s="14">
        <f aca="true" t="shared" si="6" ref="H9:H27">(G9*100)/(G9+I9)</f>
        <v>99.77827050997783</v>
      </c>
      <c r="I9" s="44">
        <v>8</v>
      </c>
      <c r="J9" s="14">
        <f aca="true" t="shared" si="7" ref="J9:J27">(I9*100)/(I9+G9)</f>
        <v>0.22172949002217296</v>
      </c>
      <c r="K9" s="44">
        <v>220</v>
      </c>
      <c r="L9" s="42">
        <f aca="true" t="shared" si="8" ref="L9:L27">(K9*100)/C9</f>
        <v>14.666666666666666</v>
      </c>
      <c r="M9" s="44"/>
      <c r="N9" s="14">
        <f aca="true" t="shared" si="9" ref="N9:N27">(M9*100)/(E9)</f>
        <v>0</v>
      </c>
      <c r="O9" s="44">
        <v>231</v>
      </c>
      <c r="P9" s="14">
        <f aca="true" t="shared" si="10" ref="P9:P27">(O9*100)/(G9)</f>
        <v>6.416666666666667</v>
      </c>
      <c r="Q9" s="44"/>
      <c r="R9" s="14">
        <f aca="true" t="shared" si="11" ref="R9:R27">(Q9*100)/(I9)</f>
        <v>0</v>
      </c>
      <c r="S9" s="44">
        <v>129</v>
      </c>
      <c r="T9" s="14">
        <f aca="true" t="shared" si="12" ref="T9:T27">(S9*100)/(K9)</f>
        <v>58.63636363636363</v>
      </c>
      <c r="U9" s="44"/>
      <c r="V9" s="14" t="e">
        <f aca="true" t="shared" si="13" ref="V9:V27">(U9*100)/(M9)</f>
        <v>#DIV/0!</v>
      </c>
      <c r="W9" s="44">
        <v>121</v>
      </c>
      <c r="X9" s="14">
        <f aca="true" t="shared" si="14" ref="X9:X27">(W9*100)/(O9)</f>
        <v>52.38095238095238</v>
      </c>
      <c r="Y9" s="44"/>
      <c r="Z9" s="14" t="e">
        <f aca="true" t="shared" si="15" ref="Z9:Z27">(Y9*100)/(Q9)</f>
        <v>#DIV/0!</v>
      </c>
      <c r="AA9" s="44">
        <v>109</v>
      </c>
      <c r="AB9" s="14">
        <f aca="true" t="shared" si="16" ref="AB9:AB27">(AA9*100)/(S9+U9)</f>
        <v>84.49612403100775</v>
      </c>
      <c r="AC9" s="44">
        <v>20</v>
      </c>
      <c r="AD9" s="14">
        <f aca="true" t="shared" si="17" ref="AD9:AD27">(AC9*100)/(S9+U9)</f>
        <v>15.503875968992247</v>
      </c>
      <c r="AE9" s="44">
        <v>9</v>
      </c>
      <c r="AF9" s="14">
        <f t="shared" si="0"/>
        <v>7.43801652892562</v>
      </c>
      <c r="AG9" s="44">
        <v>112</v>
      </c>
      <c r="AH9" s="14">
        <f t="shared" si="1"/>
        <v>92.56198347107438</v>
      </c>
      <c r="AI9" s="44">
        <v>118</v>
      </c>
      <c r="AJ9" s="14">
        <f t="shared" si="2"/>
        <v>97.52066115702479</v>
      </c>
      <c r="AK9" s="44">
        <v>3</v>
      </c>
      <c r="AL9" s="14">
        <f t="shared" si="3"/>
        <v>2.479338842975207</v>
      </c>
      <c r="AM9" s="44">
        <v>129</v>
      </c>
      <c r="AN9" s="51">
        <f aca="true" t="shared" si="18" ref="AN9:AN28">(AM9*100)/(S9+U9)</f>
        <v>100</v>
      </c>
      <c r="AO9" s="44">
        <v>121</v>
      </c>
      <c r="AP9" s="15">
        <f aca="true" t="shared" si="19" ref="AP9:AP28">(AO9*100)/(Y9+W9)</f>
        <v>100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</row>
    <row r="10" spans="1:56" s="32" customFormat="1" ht="31.5" thickBot="1" thickTop="1">
      <c r="A10" s="33">
        <v>3</v>
      </c>
      <c r="B10" s="49" t="s">
        <v>23</v>
      </c>
      <c r="C10" s="27">
        <v>3342</v>
      </c>
      <c r="D10" s="14">
        <f t="shared" si="4"/>
        <v>94.80851063829788</v>
      </c>
      <c r="E10" s="27">
        <v>183</v>
      </c>
      <c r="F10" s="14">
        <f t="shared" si="5"/>
        <v>5.191489361702128</v>
      </c>
      <c r="G10" s="27">
        <v>14238</v>
      </c>
      <c r="H10" s="14">
        <f t="shared" si="6"/>
        <v>95.11022044088176</v>
      </c>
      <c r="I10" s="27">
        <v>732</v>
      </c>
      <c r="J10" s="14">
        <f t="shared" si="7"/>
        <v>4.889779559118236</v>
      </c>
      <c r="K10" s="27">
        <v>1003</v>
      </c>
      <c r="L10" s="42">
        <f t="shared" si="8"/>
        <v>30.011968880909635</v>
      </c>
      <c r="M10" s="27"/>
      <c r="N10" s="14">
        <f t="shared" si="9"/>
        <v>0</v>
      </c>
      <c r="O10" s="27">
        <v>134</v>
      </c>
      <c r="P10" s="14">
        <f t="shared" si="10"/>
        <v>0.9411434190195253</v>
      </c>
      <c r="Q10" s="27"/>
      <c r="R10" s="14">
        <f t="shared" si="11"/>
        <v>0</v>
      </c>
      <c r="S10" s="27">
        <v>66</v>
      </c>
      <c r="T10" s="14">
        <f t="shared" si="12"/>
        <v>6.580259222333001</v>
      </c>
      <c r="U10" s="27"/>
      <c r="V10" s="14" t="e">
        <f t="shared" si="13"/>
        <v>#DIV/0!</v>
      </c>
      <c r="W10" s="27">
        <v>134</v>
      </c>
      <c r="X10" s="14">
        <f t="shared" si="14"/>
        <v>100</v>
      </c>
      <c r="Y10" s="27"/>
      <c r="Z10" s="14" t="e">
        <f t="shared" si="15"/>
        <v>#DIV/0!</v>
      </c>
      <c r="AA10" s="27">
        <v>58</v>
      </c>
      <c r="AB10" s="14">
        <f t="shared" si="16"/>
        <v>87.87878787878788</v>
      </c>
      <c r="AC10" s="27">
        <v>8</v>
      </c>
      <c r="AD10" s="14">
        <f t="shared" si="17"/>
        <v>12.121212121212121</v>
      </c>
      <c r="AE10" s="27">
        <v>94</v>
      </c>
      <c r="AF10" s="14">
        <f t="shared" si="0"/>
        <v>70.14925373134328</v>
      </c>
      <c r="AG10" s="27">
        <v>40</v>
      </c>
      <c r="AH10" s="14">
        <f t="shared" si="1"/>
        <v>29.850746268656717</v>
      </c>
      <c r="AI10" s="27">
        <v>100</v>
      </c>
      <c r="AJ10" s="14">
        <f t="shared" si="2"/>
        <v>74.6268656716418</v>
      </c>
      <c r="AK10" s="27">
        <v>34</v>
      </c>
      <c r="AL10" s="14">
        <f t="shared" si="3"/>
        <v>25.37313432835821</v>
      </c>
      <c r="AM10" s="27">
        <v>62</v>
      </c>
      <c r="AN10" s="51">
        <f t="shared" si="18"/>
        <v>93.93939393939394</v>
      </c>
      <c r="AO10" s="27">
        <v>125</v>
      </c>
      <c r="AP10" s="15">
        <f t="shared" si="19"/>
        <v>93.28358208955224</v>
      </c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</row>
    <row r="11" spans="1:56" s="29" customFormat="1" ht="31.5" thickBot="1" thickTop="1">
      <c r="A11" s="43">
        <v>4</v>
      </c>
      <c r="B11" s="50" t="s">
        <v>22</v>
      </c>
      <c r="C11" s="27">
        <v>323</v>
      </c>
      <c r="D11" s="14">
        <f t="shared" si="4"/>
        <v>100</v>
      </c>
      <c r="E11" s="44">
        <v>0</v>
      </c>
      <c r="F11" s="14">
        <f t="shared" si="5"/>
        <v>0</v>
      </c>
      <c r="G11" s="44">
        <v>598</v>
      </c>
      <c r="H11" s="14">
        <f>(G11*100)/(G11+I11)</f>
        <v>100</v>
      </c>
      <c r="I11" s="44">
        <v>0</v>
      </c>
      <c r="J11" s="14">
        <f>(I11*100)/(I11+G11)</f>
        <v>0</v>
      </c>
      <c r="K11" s="44">
        <v>47</v>
      </c>
      <c r="L11" s="42">
        <f t="shared" si="8"/>
        <v>14.551083591331269</v>
      </c>
      <c r="M11" s="44">
        <v>0</v>
      </c>
      <c r="N11" s="14" t="e">
        <f t="shared" si="9"/>
        <v>#DIV/0!</v>
      </c>
      <c r="O11" s="44">
        <v>58</v>
      </c>
      <c r="P11" s="14">
        <f>(O11*100)/(G11)</f>
        <v>9.698996655518394</v>
      </c>
      <c r="Q11" s="44">
        <v>0</v>
      </c>
      <c r="R11" s="14" t="e">
        <f t="shared" si="11"/>
        <v>#DIV/0!</v>
      </c>
      <c r="S11" s="44">
        <v>27</v>
      </c>
      <c r="T11" s="14">
        <f t="shared" si="12"/>
        <v>57.4468085106383</v>
      </c>
      <c r="U11" s="44"/>
      <c r="V11" s="14" t="e">
        <f t="shared" si="13"/>
        <v>#DIV/0!</v>
      </c>
      <c r="W11" s="44">
        <v>33</v>
      </c>
      <c r="X11" s="14">
        <f t="shared" si="14"/>
        <v>56.89655172413793</v>
      </c>
      <c r="Y11" s="44"/>
      <c r="Z11" s="14" t="e">
        <f t="shared" si="15"/>
        <v>#DIV/0!</v>
      </c>
      <c r="AA11" s="44">
        <v>27</v>
      </c>
      <c r="AB11" s="14">
        <f t="shared" si="16"/>
        <v>100</v>
      </c>
      <c r="AC11" s="44">
        <v>0</v>
      </c>
      <c r="AD11" s="14">
        <f t="shared" si="17"/>
        <v>0</v>
      </c>
      <c r="AE11" s="44">
        <v>0</v>
      </c>
      <c r="AF11" s="14">
        <f t="shared" si="0"/>
        <v>0</v>
      </c>
      <c r="AG11" s="44">
        <v>33</v>
      </c>
      <c r="AH11" s="14">
        <f t="shared" si="1"/>
        <v>100</v>
      </c>
      <c r="AI11" s="44">
        <v>55</v>
      </c>
      <c r="AJ11" s="14">
        <f t="shared" si="2"/>
        <v>100</v>
      </c>
      <c r="AK11" s="44">
        <v>0</v>
      </c>
      <c r="AL11" s="14">
        <f t="shared" si="3"/>
        <v>0</v>
      </c>
      <c r="AM11" s="44">
        <v>27</v>
      </c>
      <c r="AN11" s="51">
        <f t="shared" si="18"/>
        <v>100</v>
      </c>
      <c r="AO11" s="44">
        <v>33</v>
      </c>
      <c r="AP11" s="15">
        <f t="shared" si="19"/>
        <v>100</v>
      </c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</row>
    <row r="12" spans="1:56" s="32" customFormat="1" ht="31.5" thickBot="1" thickTop="1">
      <c r="A12" s="33">
        <v>5</v>
      </c>
      <c r="B12" s="49" t="s">
        <v>27</v>
      </c>
      <c r="C12" s="27">
        <v>911</v>
      </c>
      <c r="D12" s="14">
        <f t="shared" si="4"/>
        <v>99.89035087719299</v>
      </c>
      <c r="E12" s="27">
        <v>1</v>
      </c>
      <c r="F12" s="14">
        <f t="shared" si="5"/>
        <v>0.10964912280701754</v>
      </c>
      <c r="G12" s="27">
        <v>3579</v>
      </c>
      <c r="H12" s="14">
        <f t="shared" si="6"/>
        <v>100</v>
      </c>
      <c r="I12" s="27">
        <v>0</v>
      </c>
      <c r="J12" s="14">
        <f t="shared" si="7"/>
        <v>0</v>
      </c>
      <c r="K12" s="27">
        <v>146</v>
      </c>
      <c r="L12" s="42">
        <f t="shared" si="8"/>
        <v>16.02634467618002</v>
      </c>
      <c r="M12" s="27"/>
      <c r="N12" s="14">
        <f t="shared" si="9"/>
        <v>0</v>
      </c>
      <c r="O12" s="27">
        <v>150</v>
      </c>
      <c r="P12" s="14">
        <f t="shared" si="10"/>
        <v>4.191114836546522</v>
      </c>
      <c r="Q12" s="27"/>
      <c r="R12" s="14" t="e">
        <f t="shared" si="11"/>
        <v>#DIV/0!</v>
      </c>
      <c r="S12" s="27">
        <v>69</v>
      </c>
      <c r="T12" s="14">
        <f t="shared" si="12"/>
        <v>47.26027397260274</v>
      </c>
      <c r="U12" s="27"/>
      <c r="V12" s="14" t="e">
        <f t="shared" si="13"/>
        <v>#DIV/0!</v>
      </c>
      <c r="W12" s="27">
        <v>71</v>
      </c>
      <c r="X12" s="14">
        <f t="shared" si="14"/>
        <v>47.333333333333336</v>
      </c>
      <c r="Y12" s="27"/>
      <c r="Z12" s="14" t="e">
        <f t="shared" si="15"/>
        <v>#DIV/0!</v>
      </c>
      <c r="AA12" s="27">
        <v>65</v>
      </c>
      <c r="AB12" s="14">
        <f t="shared" si="16"/>
        <v>94.20289855072464</v>
      </c>
      <c r="AC12" s="27">
        <v>4</v>
      </c>
      <c r="AD12" s="14">
        <f t="shared" si="17"/>
        <v>5.797101449275362</v>
      </c>
      <c r="AE12" s="27">
        <v>5</v>
      </c>
      <c r="AF12" s="14">
        <f t="shared" si="0"/>
        <v>7.042253521126761</v>
      </c>
      <c r="AG12" s="27">
        <v>66</v>
      </c>
      <c r="AH12" s="14">
        <f t="shared" si="1"/>
        <v>92.95774647887323</v>
      </c>
      <c r="AI12" s="27">
        <v>69</v>
      </c>
      <c r="AJ12" s="14">
        <f t="shared" si="2"/>
        <v>97.1830985915493</v>
      </c>
      <c r="AK12" s="27">
        <v>2</v>
      </c>
      <c r="AL12" s="14">
        <f t="shared" si="3"/>
        <v>2.816901408450704</v>
      </c>
      <c r="AM12" s="27">
        <v>69</v>
      </c>
      <c r="AN12" s="51">
        <f t="shared" si="18"/>
        <v>100</v>
      </c>
      <c r="AO12" s="27">
        <v>71</v>
      </c>
      <c r="AP12" s="15">
        <f t="shared" si="19"/>
        <v>100</v>
      </c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</row>
    <row r="13" spans="1:57" s="43" customFormat="1" ht="31.5" thickBot="1" thickTop="1">
      <c r="A13" s="43">
        <v>6</v>
      </c>
      <c r="B13" s="50" t="s">
        <v>24</v>
      </c>
      <c r="C13" s="44">
        <v>1866</v>
      </c>
      <c r="D13" s="14">
        <f t="shared" si="4"/>
        <v>96.63386846193681</v>
      </c>
      <c r="E13" s="44">
        <v>65</v>
      </c>
      <c r="F13" s="14">
        <f t="shared" si="5"/>
        <v>3.3661315380631796</v>
      </c>
      <c r="G13" s="44">
        <v>6381</v>
      </c>
      <c r="H13" s="14">
        <f t="shared" si="6"/>
        <v>96.56476997578693</v>
      </c>
      <c r="I13" s="44">
        <v>227</v>
      </c>
      <c r="J13" s="14">
        <f t="shared" si="7"/>
        <v>3.435230024213075</v>
      </c>
      <c r="K13" s="44">
        <v>230</v>
      </c>
      <c r="L13" s="42">
        <f t="shared" si="8"/>
        <v>12.32583065380493</v>
      </c>
      <c r="M13" s="44"/>
      <c r="N13" s="14">
        <f t="shared" si="9"/>
        <v>0</v>
      </c>
      <c r="O13" s="44">
        <v>301</v>
      </c>
      <c r="P13" s="14">
        <f t="shared" si="10"/>
        <v>4.717128976649428</v>
      </c>
      <c r="Q13" s="44"/>
      <c r="R13" s="14">
        <f t="shared" si="11"/>
        <v>0</v>
      </c>
      <c r="S13" s="44">
        <v>51</v>
      </c>
      <c r="T13" s="14">
        <f t="shared" si="12"/>
        <v>22.17391304347826</v>
      </c>
      <c r="U13" s="44"/>
      <c r="V13" s="14" t="e">
        <f t="shared" si="13"/>
        <v>#DIV/0!</v>
      </c>
      <c r="W13" s="44">
        <v>69</v>
      </c>
      <c r="X13" s="14">
        <f t="shared" si="14"/>
        <v>22.92358803986711</v>
      </c>
      <c r="Y13" s="44"/>
      <c r="Z13" s="14" t="e">
        <f t="shared" si="15"/>
        <v>#DIV/0!</v>
      </c>
      <c r="AA13" s="44">
        <v>48</v>
      </c>
      <c r="AB13" s="14">
        <f t="shared" si="16"/>
        <v>94.11764705882354</v>
      </c>
      <c r="AC13" s="44">
        <v>3</v>
      </c>
      <c r="AD13" s="14">
        <f t="shared" si="17"/>
        <v>5.882352941176471</v>
      </c>
      <c r="AE13" s="44">
        <v>4</v>
      </c>
      <c r="AF13" s="14">
        <f t="shared" si="0"/>
        <v>5.797101449275362</v>
      </c>
      <c r="AG13" s="44">
        <v>65</v>
      </c>
      <c r="AH13" s="14">
        <f t="shared" si="1"/>
        <v>94.20289855072464</v>
      </c>
      <c r="AI13" s="44">
        <v>68</v>
      </c>
      <c r="AJ13" s="14">
        <f t="shared" si="2"/>
        <v>98.55072463768116</v>
      </c>
      <c r="AK13" s="44">
        <v>1</v>
      </c>
      <c r="AL13" s="14">
        <f t="shared" si="3"/>
        <v>1.4492753623188406</v>
      </c>
      <c r="AM13" s="44">
        <v>49</v>
      </c>
      <c r="AN13" s="51">
        <f t="shared" si="18"/>
        <v>96.07843137254902</v>
      </c>
      <c r="AO13" s="44">
        <v>66</v>
      </c>
      <c r="AP13" s="15">
        <f t="shared" si="19"/>
        <v>95.65217391304348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6"/>
    </row>
    <row r="14" spans="1:57" s="31" customFormat="1" ht="31.5" thickBot="1" thickTop="1">
      <c r="A14" s="33">
        <v>7</v>
      </c>
      <c r="B14" s="49" t="s">
        <v>28</v>
      </c>
      <c r="C14" s="27">
        <v>472</v>
      </c>
      <c r="D14" s="14">
        <f t="shared" si="4"/>
        <v>100</v>
      </c>
      <c r="E14" s="27">
        <v>0</v>
      </c>
      <c r="F14" s="14">
        <f t="shared" si="5"/>
        <v>0</v>
      </c>
      <c r="G14" s="27">
        <v>1502</v>
      </c>
      <c r="H14" s="14">
        <f t="shared" si="6"/>
        <v>100</v>
      </c>
      <c r="I14" s="27">
        <v>0</v>
      </c>
      <c r="J14" s="14">
        <f t="shared" si="7"/>
        <v>0</v>
      </c>
      <c r="K14" s="27">
        <v>300</v>
      </c>
      <c r="L14" s="42">
        <f t="shared" si="8"/>
        <v>63.559322033898304</v>
      </c>
      <c r="M14" s="27">
        <v>240</v>
      </c>
      <c r="N14" s="14" t="e">
        <f t="shared" si="9"/>
        <v>#DIV/0!</v>
      </c>
      <c r="O14" s="27">
        <v>150</v>
      </c>
      <c r="P14" s="14">
        <f t="shared" si="10"/>
        <v>9.986684420772304</v>
      </c>
      <c r="Q14" s="27">
        <v>100</v>
      </c>
      <c r="R14" s="14" t="e">
        <f t="shared" si="11"/>
        <v>#DIV/0!</v>
      </c>
      <c r="S14" s="27">
        <v>64</v>
      </c>
      <c r="T14" s="14">
        <f t="shared" si="12"/>
        <v>21.333333333333332</v>
      </c>
      <c r="U14" s="27">
        <v>0</v>
      </c>
      <c r="V14" s="14">
        <f t="shared" si="13"/>
        <v>0</v>
      </c>
      <c r="W14" s="27">
        <v>76</v>
      </c>
      <c r="X14" s="14">
        <f t="shared" si="14"/>
        <v>50.666666666666664</v>
      </c>
      <c r="Y14" s="27">
        <v>0</v>
      </c>
      <c r="Z14" s="14">
        <f t="shared" si="15"/>
        <v>0</v>
      </c>
      <c r="AA14" s="27">
        <v>20</v>
      </c>
      <c r="AB14" s="14">
        <f t="shared" si="16"/>
        <v>31.25</v>
      </c>
      <c r="AC14" s="27">
        <v>44</v>
      </c>
      <c r="AD14" s="14">
        <f t="shared" si="17"/>
        <v>68.75</v>
      </c>
      <c r="AE14" s="27">
        <v>4</v>
      </c>
      <c r="AF14" s="14">
        <f t="shared" si="0"/>
        <v>10</v>
      </c>
      <c r="AG14" s="27">
        <v>36</v>
      </c>
      <c r="AH14" s="14">
        <f t="shared" si="1"/>
        <v>90</v>
      </c>
      <c r="AI14" s="27">
        <v>65</v>
      </c>
      <c r="AJ14" s="14">
        <f t="shared" si="2"/>
        <v>85.52631578947368</v>
      </c>
      <c r="AK14" s="27">
        <v>11</v>
      </c>
      <c r="AL14" s="14">
        <f t="shared" si="3"/>
        <v>14.473684210526315</v>
      </c>
      <c r="AM14" s="27">
        <v>64</v>
      </c>
      <c r="AN14" s="51">
        <f t="shared" si="18"/>
        <v>100</v>
      </c>
      <c r="AO14" s="27">
        <v>62</v>
      </c>
      <c r="AP14" s="15">
        <f t="shared" si="19"/>
        <v>81.57894736842105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34"/>
    </row>
    <row r="15" spans="1:57" s="43" customFormat="1" ht="31.5" thickBot="1" thickTop="1">
      <c r="A15" s="43">
        <v>8</v>
      </c>
      <c r="B15" s="50" t="s">
        <v>29</v>
      </c>
      <c r="C15" s="44">
        <v>323</v>
      </c>
      <c r="D15" s="14">
        <f t="shared" si="4"/>
        <v>100</v>
      </c>
      <c r="E15" s="44">
        <v>0</v>
      </c>
      <c r="F15" s="14">
        <f t="shared" si="5"/>
        <v>0</v>
      </c>
      <c r="G15" s="44">
        <v>1106</v>
      </c>
      <c r="H15" s="14">
        <f t="shared" si="6"/>
        <v>100</v>
      </c>
      <c r="I15" s="44">
        <v>0</v>
      </c>
      <c r="J15" s="14">
        <f t="shared" si="7"/>
        <v>0</v>
      </c>
      <c r="K15" s="44">
        <v>130</v>
      </c>
      <c r="L15" s="42">
        <f t="shared" si="8"/>
        <v>40.247678018575854</v>
      </c>
      <c r="M15" s="44"/>
      <c r="N15" s="14" t="e">
        <f t="shared" si="9"/>
        <v>#DIV/0!</v>
      </c>
      <c r="O15" s="44">
        <v>210</v>
      </c>
      <c r="P15" s="14">
        <f t="shared" si="10"/>
        <v>18.9873417721519</v>
      </c>
      <c r="Q15" s="44"/>
      <c r="R15" s="14" t="e">
        <f t="shared" si="11"/>
        <v>#DIV/0!</v>
      </c>
      <c r="S15" s="44">
        <v>78</v>
      </c>
      <c r="T15" s="14">
        <f t="shared" si="12"/>
        <v>60</v>
      </c>
      <c r="U15" s="44"/>
      <c r="V15" s="14" t="e">
        <f t="shared" si="13"/>
        <v>#DIV/0!</v>
      </c>
      <c r="W15" s="44">
        <v>62</v>
      </c>
      <c r="X15" s="14">
        <f t="shared" si="14"/>
        <v>29.523809523809526</v>
      </c>
      <c r="Y15" s="44"/>
      <c r="Z15" s="14" t="e">
        <f t="shared" si="15"/>
        <v>#DIV/0!</v>
      </c>
      <c r="AA15" s="44">
        <v>77</v>
      </c>
      <c r="AB15" s="14">
        <f t="shared" si="16"/>
        <v>98.71794871794872</v>
      </c>
      <c r="AC15" s="44">
        <v>1</v>
      </c>
      <c r="AD15" s="14">
        <f t="shared" si="17"/>
        <v>1.2820512820512822</v>
      </c>
      <c r="AE15" s="44">
        <v>3</v>
      </c>
      <c r="AF15" s="14">
        <f t="shared" si="0"/>
        <v>4.6875</v>
      </c>
      <c r="AG15" s="44">
        <v>61</v>
      </c>
      <c r="AH15" s="14">
        <f t="shared" si="1"/>
        <v>95.3125</v>
      </c>
      <c r="AI15" s="44">
        <v>62</v>
      </c>
      <c r="AJ15" s="14">
        <f t="shared" si="2"/>
        <v>96.875</v>
      </c>
      <c r="AK15" s="44">
        <v>2</v>
      </c>
      <c r="AL15" s="14">
        <f t="shared" si="3"/>
        <v>3.125</v>
      </c>
      <c r="AM15" s="44">
        <v>74</v>
      </c>
      <c r="AN15" s="51">
        <f t="shared" si="18"/>
        <v>94.87179487179488</v>
      </c>
      <c r="AO15" s="44">
        <v>56</v>
      </c>
      <c r="AP15" s="15">
        <f t="shared" si="19"/>
        <v>90.3225806451613</v>
      </c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6"/>
    </row>
    <row r="16" spans="1:57" s="31" customFormat="1" ht="31.5" thickBot="1" thickTop="1">
      <c r="A16" s="33">
        <v>9</v>
      </c>
      <c r="B16" s="49" t="s">
        <v>21</v>
      </c>
      <c r="C16" s="27">
        <v>826</v>
      </c>
      <c r="D16" s="14">
        <f t="shared" si="4"/>
        <v>100</v>
      </c>
      <c r="E16" s="27">
        <v>0</v>
      </c>
      <c r="F16" s="14">
        <f t="shared" si="5"/>
        <v>0</v>
      </c>
      <c r="G16" s="27">
        <v>2862</v>
      </c>
      <c r="H16" s="14">
        <f t="shared" si="6"/>
        <v>100</v>
      </c>
      <c r="I16" s="27">
        <v>0</v>
      </c>
      <c r="J16" s="14">
        <f t="shared" si="7"/>
        <v>0</v>
      </c>
      <c r="K16" s="27">
        <v>79</v>
      </c>
      <c r="L16" s="42">
        <f t="shared" si="8"/>
        <v>9.564164648910412</v>
      </c>
      <c r="M16" s="27">
        <v>0</v>
      </c>
      <c r="N16" s="14" t="e">
        <f t="shared" si="9"/>
        <v>#DIV/0!</v>
      </c>
      <c r="O16" s="27">
        <v>124</v>
      </c>
      <c r="P16" s="14">
        <f t="shared" si="10"/>
        <v>4.332634521313767</v>
      </c>
      <c r="Q16" s="27">
        <v>0</v>
      </c>
      <c r="R16" s="14" t="e">
        <f t="shared" si="11"/>
        <v>#DIV/0!</v>
      </c>
      <c r="S16" s="27">
        <v>50</v>
      </c>
      <c r="T16" s="14">
        <f t="shared" si="12"/>
        <v>63.29113924050633</v>
      </c>
      <c r="U16" s="27"/>
      <c r="V16" s="14" t="e">
        <f t="shared" si="13"/>
        <v>#DIV/0!</v>
      </c>
      <c r="W16" s="27">
        <v>90</v>
      </c>
      <c r="X16" s="14">
        <f t="shared" si="14"/>
        <v>72.58064516129032</v>
      </c>
      <c r="Y16" s="27"/>
      <c r="Z16" s="14" t="e">
        <f t="shared" si="15"/>
        <v>#DIV/0!</v>
      </c>
      <c r="AA16" s="27">
        <v>50</v>
      </c>
      <c r="AB16" s="14">
        <f t="shared" si="16"/>
        <v>100</v>
      </c>
      <c r="AC16" s="27">
        <v>0</v>
      </c>
      <c r="AD16" s="14">
        <f t="shared" si="17"/>
        <v>0</v>
      </c>
      <c r="AE16" s="27">
        <v>3</v>
      </c>
      <c r="AF16" s="14">
        <f t="shared" si="0"/>
        <v>3.3333333333333335</v>
      </c>
      <c r="AG16" s="27">
        <v>87</v>
      </c>
      <c r="AH16" s="14">
        <f t="shared" si="1"/>
        <v>96.66666666666667</v>
      </c>
      <c r="AI16" s="27">
        <v>87</v>
      </c>
      <c r="AJ16" s="14">
        <f t="shared" si="2"/>
        <v>96.66666666666667</v>
      </c>
      <c r="AK16" s="27">
        <v>3</v>
      </c>
      <c r="AL16" s="14">
        <f t="shared" si="3"/>
        <v>3.3333333333333335</v>
      </c>
      <c r="AM16" s="27">
        <v>50</v>
      </c>
      <c r="AN16" s="51">
        <f t="shared" si="18"/>
        <v>100</v>
      </c>
      <c r="AO16" s="27">
        <v>90</v>
      </c>
      <c r="AP16" s="15">
        <f t="shared" si="19"/>
        <v>100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34"/>
    </row>
    <row r="17" spans="1:56" s="29" customFormat="1" ht="31.5" thickBot="1" thickTop="1">
      <c r="A17" s="43">
        <v>10</v>
      </c>
      <c r="B17" s="50" t="s">
        <v>31</v>
      </c>
      <c r="C17" s="44">
        <v>337</v>
      </c>
      <c r="D17" s="14">
        <f t="shared" si="4"/>
        <v>100</v>
      </c>
      <c r="E17" s="44">
        <v>0</v>
      </c>
      <c r="F17" s="14">
        <f t="shared" si="5"/>
        <v>0</v>
      </c>
      <c r="G17" s="44">
        <v>1415</v>
      </c>
      <c r="H17" s="14">
        <f t="shared" si="6"/>
        <v>99.85885673959068</v>
      </c>
      <c r="I17" s="44">
        <v>2</v>
      </c>
      <c r="J17" s="14">
        <f t="shared" si="7"/>
        <v>0.14114326040931546</v>
      </c>
      <c r="K17" s="44">
        <v>146</v>
      </c>
      <c r="L17" s="42">
        <f t="shared" si="8"/>
        <v>43.323442136498514</v>
      </c>
      <c r="M17" s="44"/>
      <c r="N17" s="14" t="e">
        <f t="shared" si="9"/>
        <v>#DIV/0!</v>
      </c>
      <c r="O17" s="44">
        <v>70</v>
      </c>
      <c r="P17" s="14">
        <f t="shared" si="10"/>
        <v>4.946996466431095</v>
      </c>
      <c r="Q17" s="44"/>
      <c r="R17" s="14">
        <f t="shared" si="11"/>
        <v>0</v>
      </c>
      <c r="S17" s="44">
        <v>76</v>
      </c>
      <c r="T17" s="14">
        <f t="shared" si="12"/>
        <v>52.054794520547944</v>
      </c>
      <c r="U17" s="44"/>
      <c r="V17" s="14" t="e">
        <f t="shared" si="13"/>
        <v>#DIV/0!</v>
      </c>
      <c r="W17" s="44">
        <v>64</v>
      </c>
      <c r="X17" s="14">
        <f t="shared" si="14"/>
        <v>91.42857142857143</v>
      </c>
      <c r="Y17" s="44"/>
      <c r="Z17" s="14" t="e">
        <f t="shared" si="15"/>
        <v>#DIV/0!</v>
      </c>
      <c r="AA17" s="44">
        <v>56</v>
      </c>
      <c r="AB17" s="14">
        <f t="shared" si="16"/>
        <v>73.6842105263158</v>
      </c>
      <c r="AC17" s="44">
        <v>20</v>
      </c>
      <c r="AD17" s="14">
        <f t="shared" si="17"/>
        <v>26.31578947368421</v>
      </c>
      <c r="AE17" s="44">
        <v>4</v>
      </c>
      <c r="AF17" s="14">
        <f t="shared" si="0"/>
        <v>6.25</v>
      </c>
      <c r="AG17" s="44">
        <v>60</v>
      </c>
      <c r="AH17" s="14">
        <f t="shared" si="1"/>
        <v>93.75</v>
      </c>
      <c r="AI17" s="44">
        <v>55</v>
      </c>
      <c r="AJ17" s="14">
        <f t="shared" si="2"/>
        <v>85.9375</v>
      </c>
      <c r="AK17" s="44">
        <v>9</v>
      </c>
      <c r="AL17" s="14">
        <f t="shared" si="3"/>
        <v>14.0625</v>
      </c>
      <c r="AM17" s="44">
        <v>76</v>
      </c>
      <c r="AN17" s="51">
        <f t="shared" si="18"/>
        <v>100</v>
      </c>
      <c r="AO17" s="44">
        <v>64</v>
      </c>
      <c r="AP17" s="15">
        <f t="shared" si="19"/>
        <v>100</v>
      </c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</row>
    <row r="18" spans="1:56" s="32" customFormat="1" ht="31.5" thickBot="1" thickTop="1">
      <c r="A18" s="33">
        <v>11</v>
      </c>
      <c r="B18" s="49"/>
      <c r="C18" s="27"/>
      <c r="D18" s="14" t="e">
        <f t="shared" si="4"/>
        <v>#DIV/0!</v>
      </c>
      <c r="E18" s="27"/>
      <c r="F18" s="14" t="e">
        <f t="shared" si="5"/>
        <v>#DIV/0!</v>
      </c>
      <c r="G18" s="27"/>
      <c r="H18" s="14" t="e">
        <f>(G18*100)/(G18+I18)</f>
        <v>#DIV/0!</v>
      </c>
      <c r="I18" s="27"/>
      <c r="J18" s="14" t="e">
        <f>(I18*100)/(I18+G18)</f>
        <v>#DIV/0!</v>
      </c>
      <c r="K18" s="27"/>
      <c r="L18" s="42" t="e">
        <f t="shared" si="8"/>
        <v>#DIV/0!</v>
      </c>
      <c r="M18" s="27"/>
      <c r="N18" s="14" t="e">
        <f t="shared" si="9"/>
        <v>#DIV/0!</v>
      </c>
      <c r="O18" s="27"/>
      <c r="P18" s="14" t="e">
        <f>(O18*100)/(G18)</f>
        <v>#DIV/0!</v>
      </c>
      <c r="Q18" s="27"/>
      <c r="R18" s="14" t="e">
        <f t="shared" si="11"/>
        <v>#DIV/0!</v>
      </c>
      <c r="S18" s="27"/>
      <c r="T18" s="14" t="e">
        <f t="shared" si="12"/>
        <v>#DIV/0!</v>
      </c>
      <c r="U18" s="27"/>
      <c r="V18" s="14" t="e">
        <f t="shared" si="13"/>
        <v>#DIV/0!</v>
      </c>
      <c r="W18" s="27"/>
      <c r="X18" s="14" t="e">
        <f t="shared" si="14"/>
        <v>#DIV/0!</v>
      </c>
      <c r="Y18" s="27"/>
      <c r="Z18" s="14" t="e">
        <f t="shared" si="15"/>
        <v>#DIV/0!</v>
      </c>
      <c r="AA18" s="27"/>
      <c r="AB18" s="14" t="e">
        <f t="shared" si="16"/>
        <v>#DIV/0!</v>
      </c>
      <c r="AC18" s="27"/>
      <c r="AD18" s="14" t="e">
        <f t="shared" si="17"/>
        <v>#DIV/0!</v>
      </c>
      <c r="AE18" s="27"/>
      <c r="AF18" s="14" t="e">
        <f t="shared" si="0"/>
        <v>#DIV/0!</v>
      </c>
      <c r="AG18" s="27"/>
      <c r="AH18" s="14" t="e">
        <f t="shared" si="1"/>
        <v>#DIV/0!</v>
      </c>
      <c r="AI18" s="27"/>
      <c r="AJ18" s="14" t="e">
        <f t="shared" si="2"/>
        <v>#DIV/0!</v>
      </c>
      <c r="AK18" s="27"/>
      <c r="AL18" s="14" t="e">
        <f t="shared" si="3"/>
        <v>#DIV/0!</v>
      </c>
      <c r="AM18" s="27"/>
      <c r="AN18" s="51" t="e">
        <f t="shared" si="18"/>
        <v>#DIV/0!</v>
      </c>
      <c r="AO18" s="27"/>
      <c r="AP18" s="15" t="e">
        <f t="shared" si="19"/>
        <v>#DIV/0!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s="29" customFormat="1" ht="31.5" thickBot="1" thickTop="1">
      <c r="A19" s="43">
        <v>12</v>
      </c>
      <c r="B19" s="50"/>
      <c r="C19" s="44"/>
      <c r="D19" s="14" t="e">
        <f t="shared" si="4"/>
        <v>#DIV/0!</v>
      </c>
      <c r="E19" s="44"/>
      <c r="F19" s="14" t="e">
        <f t="shared" si="5"/>
        <v>#DIV/0!</v>
      </c>
      <c r="G19" s="44"/>
      <c r="H19" s="14" t="e">
        <f t="shared" si="6"/>
        <v>#DIV/0!</v>
      </c>
      <c r="I19" s="44"/>
      <c r="J19" s="14" t="e">
        <f t="shared" si="7"/>
        <v>#DIV/0!</v>
      </c>
      <c r="K19" s="44"/>
      <c r="L19" s="42" t="e">
        <f t="shared" si="8"/>
        <v>#DIV/0!</v>
      </c>
      <c r="M19" s="44"/>
      <c r="N19" s="14" t="e">
        <f t="shared" si="9"/>
        <v>#DIV/0!</v>
      </c>
      <c r="O19" s="44"/>
      <c r="P19" s="14" t="e">
        <f t="shared" si="10"/>
        <v>#DIV/0!</v>
      </c>
      <c r="Q19" s="44"/>
      <c r="R19" s="14" t="e">
        <f t="shared" si="11"/>
        <v>#DIV/0!</v>
      </c>
      <c r="S19" s="44"/>
      <c r="T19" s="14" t="e">
        <f t="shared" si="12"/>
        <v>#DIV/0!</v>
      </c>
      <c r="U19" s="44"/>
      <c r="V19" s="14" t="e">
        <f t="shared" si="13"/>
        <v>#DIV/0!</v>
      </c>
      <c r="W19" s="44"/>
      <c r="X19" s="14" t="e">
        <f t="shared" si="14"/>
        <v>#DIV/0!</v>
      </c>
      <c r="Y19" s="44"/>
      <c r="Z19" s="14" t="e">
        <f t="shared" si="15"/>
        <v>#DIV/0!</v>
      </c>
      <c r="AA19" s="44"/>
      <c r="AB19" s="14" t="e">
        <f t="shared" si="16"/>
        <v>#DIV/0!</v>
      </c>
      <c r="AC19" s="44"/>
      <c r="AD19" s="14" t="e">
        <f t="shared" si="17"/>
        <v>#DIV/0!</v>
      </c>
      <c r="AE19" s="44"/>
      <c r="AF19" s="14" t="e">
        <f t="shared" si="0"/>
        <v>#DIV/0!</v>
      </c>
      <c r="AG19" s="44"/>
      <c r="AH19" s="14" t="e">
        <f t="shared" si="1"/>
        <v>#DIV/0!</v>
      </c>
      <c r="AI19" s="44"/>
      <c r="AJ19" s="14" t="e">
        <f t="shared" si="2"/>
        <v>#DIV/0!</v>
      </c>
      <c r="AK19" s="44"/>
      <c r="AL19" s="14" t="e">
        <f t="shared" si="3"/>
        <v>#DIV/0!</v>
      </c>
      <c r="AM19" s="44"/>
      <c r="AN19" s="51" t="e">
        <f t="shared" si="18"/>
        <v>#DIV/0!</v>
      </c>
      <c r="AO19" s="44"/>
      <c r="AP19" s="15" t="e">
        <f t="shared" si="19"/>
        <v>#DIV/0!</v>
      </c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</row>
    <row r="20" spans="1:56" s="32" customFormat="1" ht="31.5" thickBot="1" thickTop="1">
      <c r="A20" s="33">
        <v>13</v>
      </c>
      <c r="B20" s="49"/>
      <c r="C20" s="27"/>
      <c r="D20" s="14" t="e">
        <f t="shared" si="4"/>
        <v>#DIV/0!</v>
      </c>
      <c r="E20" s="27"/>
      <c r="F20" s="14" t="e">
        <f t="shared" si="5"/>
        <v>#DIV/0!</v>
      </c>
      <c r="G20" s="27"/>
      <c r="H20" s="14" t="e">
        <f t="shared" si="6"/>
        <v>#DIV/0!</v>
      </c>
      <c r="I20" s="27"/>
      <c r="J20" s="14" t="e">
        <f t="shared" si="7"/>
        <v>#DIV/0!</v>
      </c>
      <c r="K20" s="27"/>
      <c r="L20" s="42" t="e">
        <f t="shared" si="8"/>
        <v>#DIV/0!</v>
      </c>
      <c r="M20" s="27"/>
      <c r="N20" s="14" t="e">
        <f t="shared" si="9"/>
        <v>#DIV/0!</v>
      </c>
      <c r="O20" s="27"/>
      <c r="P20" s="14" t="e">
        <f t="shared" si="10"/>
        <v>#DIV/0!</v>
      </c>
      <c r="Q20" s="27"/>
      <c r="R20" s="14" t="e">
        <f t="shared" si="11"/>
        <v>#DIV/0!</v>
      </c>
      <c r="S20" s="27"/>
      <c r="T20" s="14" t="e">
        <f t="shared" si="12"/>
        <v>#DIV/0!</v>
      </c>
      <c r="U20" s="27"/>
      <c r="V20" s="14" t="e">
        <f t="shared" si="13"/>
        <v>#DIV/0!</v>
      </c>
      <c r="W20" s="27"/>
      <c r="X20" s="14" t="e">
        <f t="shared" si="14"/>
        <v>#DIV/0!</v>
      </c>
      <c r="Y20" s="27"/>
      <c r="Z20" s="14" t="e">
        <f t="shared" si="15"/>
        <v>#DIV/0!</v>
      </c>
      <c r="AA20" s="27"/>
      <c r="AB20" s="14" t="e">
        <f t="shared" si="16"/>
        <v>#DIV/0!</v>
      </c>
      <c r="AC20" s="27"/>
      <c r="AD20" s="14" t="e">
        <f t="shared" si="17"/>
        <v>#DIV/0!</v>
      </c>
      <c r="AE20" s="27"/>
      <c r="AF20" s="14" t="e">
        <f t="shared" si="0"/>
        <v>#DIV/0!</v>
      </c>
      <c r="AG20" s="27"/>
      <c r="AH20" s="14" t="e">
        <f t="shared" si="1"/>
        <v>#DIV/0!</v>
      </c>
      <c r="AI20" s="27"/>
      <c r="AJ20" s="14" t="e">
        <f t="shared" si="2"/>
        <v>#DIV/0!</v>
      </c>
      <c r="AK20" s="27"/>
      <c r="AL20" s="14" t="e">
        <f t="shared" si="3"/>
        <v>#DIV/0!</v>
      </c>
      <c r="AM20" s="27"/>
      <c r="AN20" s="51" t="e">
        <f t="shared" si="18"/>
        <v>#DIV/0!</v>
      </c>
      <c r="AO20" s="27"/>
      <c r="AP20" s="15" t="e">
        <f t="shared" si="19"/>
        <v>#DIV/0!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s="29" customFormat="1" ht="31.5" thickBot="1" thickTop="1">
      <c r="A21" s="43">
        <v>14</v>
      </c>
      <c r="B21" s="50"/>
      <c r="C21" s="44"/>
      <c r="D21" s="14" t="e">
        <f t="shared" si="4"/>
        <v>#DIV/0!</v>
      </c>
      <c r="E21" s="44"/>
      <c r="F21" s="14" t="e">
        <f t="shared" si="5"/>
        <v>#DIV/0!</v>
      </c>
      <c r="G21" s="44"/>
      <c r="H21" s="14" t="e">
        <f t="shared" si="6"/>
        <v>#DIV/0!</v>
      </c>
      <c r="I21" s="44"/>
      <c r="J21" s="14" t="e">
        <f t="shared" si="7"/>
        <v>#DIV/0!</v>
      </c>
      <c r="K21" s="44"/>
      <c r="L21" s="42" t="e">
        <f t="shared" si="8"/>
        <v>#DIV/0!</v>
      </c>
      <c r="M21" s="44"/>
      <c r="N21" s="14" t="e">
        <f t="shared" si="9"/>
        <v>#DIV/0!</v>
      </c>
      <c r="O21" s="44"/>
      <c r="P21" s="14" t="e">
        <f t="shared" si="10"/>
        <v>#DIV/0!</v>
      </c>
      <c r="Q21" s="44"/>
      <c r="R21" s="14" t="e">
        <f t="shared" si="11"/>
        <v>#DIV/0!</v>
      </c>
      <c r="S21" s="44"/>
      <c r="T21" s="14" t="e">
        <f t="shared" si="12"/>
        <v>#DIV/0!</v>
      </c>
      <c r="U21" s="44"/>
      <c r="V21" s="14" t="e">
        <f t="shared" si="13"/>
        <v>#DIV/0!</v>
      </c>
      <c r="W21" s="44"/>
      <c r="X21" s="14" t="e">
        <f t="shared" si="14"/>
        <v>#DIV/0!</v>
      </c>
      <c r="Y21" s="44"/>
      <c r="Z21" s="14" t="e">
        <f t="shared" si="15"/>
        <v>#DIV/0!</v>
      </c>
      <c r="AA21" s="44"/>
      <c r="AB21" s="14" t="e">
        <f t="shared" si="16"/>
        <v>#DIV/0!</v>
      </c>
      <c r="AC21" s="44"/>
      <c r="AD21" s="14" t="e">
        <f t="shared" si="17"/>
        <v>#DIV/0!</v>
      </c>
      <c r="AE21" s="44"/>
      <c r="AF21" s="14" t="e">
        <f t="shared" si="0"/>
        <v>#DIV/0!</v>
      </c>
      <c r="AG21" s="44"/>
      <c r="AH21" s="14" t="e">
        <f t="shared" si="1"/>
        <v>#DIV/0!</v>
      </c>
      <c r="AI21" s="44"/>
      <c r="AJ21" s="14" t="e">
        <f t="shared" si="2"/>
        <v>#DIV/0!</v>
      </c>
      <c r="AK21" s="44"/>
      <c r="AL21" s="14" t="e">
        <f t="shared" si="3"/>
        <v>#DIV/0!</v>
      </c>
      <c r="AM21" s="44"/>
      <c r="AN21" s="51" t="e">
        <f t="shared" si="18"/>
        <v>#DIV/0!</v>
      </c>
      <c r="AO21" s="44"/>
      <c r="AP21" s="15" t="e">
        <f t="shared" si="19"/>
        <v>#DIV/0!</v>
      </c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</row>
    <row r="22" spans="1:56" s="32" customFormat="1" ht="31.5" thickBot="1" thickTop="1">
      <c r="A22" s="33">
        <v>15</v>
      </c>
      <c r="B22" s="49"/>
      <c r="C22" s="27"/>
      <c r="D22" s="14" t="e">
        <f t="shared" si="4"/>
        <v>#DIV/0!</v>
      </c>
      <c r="E22" s="27"/>
      <c r="F22" s="14" t="e">
        <f t="shared" si="5"/>
        <v>#DIV/0!</v>
      </c>
      <c r="G22" s="27"/>
      <c r="H22" s="14" t="e">
        <f t="shared" si="6"/>
        <v>#DIV/0!</v>
      </c>
      <c r="I22" s="27"/>
      <c r="J22" s="14" t="e">
        <f t="shared" si="7"/>
        <v>#DIV/0!</v>
      </c>
      <c r="K22" s="27"/>
      <c r="L22" s="42" t="e">
        <f t="shared" si="8"/>
        <v>#DIV/0!</v>
      </c>
      <c r="M22" s="27"/>
      <c r="N22" s="14" t="e">
        <f t="shared" si="9"/>
        <v>#DIV/0!</v>
      </c>
      <c r="O22" s="27"/>
      <c r="P22" s="14" t="e">
        <f t="shared" si="10"/>
        <v>#DIV/0!</v>
      </c>
      <c r="Q22" s="27"/>
      <c r="R22" s="14" t="e">
        <f t="shared" si="11"/>
        <v>#DIV/0!</v>
      </c>
      <c r="S22" s="27"/>
      <c r="T22" s="14" t="e">
        <f t="shared" si="12"/>
        <v>#DIV/0!</v>
      </c>
      <c r="U22" s="27"/>
      <c r="V22" s="14" t="e">
        <f t="shared" si="13"/>
        <v>#DIV/0!</v>
      </c>
      <c r="W22" s="27"/>
      <c r="X22" s="14" t="e">
        <f t="shared" si="14"/>
        <v>#DIV/0!</v>
      </c>
      <c r="Y22" s="27"/>
      <c r="Z22" s="14" t="e">
        <f t="shared" si="15"/>
        <v>#DIV/0!</v>
      </c>
      <c r="AA22" s="27"/>
      <c r="AB22" s="14" t="e">
        <f t="shared" si="16"/>
        <v>#DIV/0!</v>
      </c>
      <c r="AC22" s="27"/>
      <c r="AD22" s="14" t="e">
        <f t="shared" si="17"/>
        <v>#DIV/0!</v>
      </c>
      <c r="AE22" s="27"/>
      <c r="AF22" s="14" t="e">
        <f t="shared" si="0"/>
        <v>#DIV/0!</v>
      </c>
      <c r="AG22" s="27"/>
      <c r="AH22" s="14" t="e">
        <f t="shared" si="1"/>
        <v>#DIV/0!</v>
      </c>
      <c r="AI22" s="27"/>
      <c r="AJ22" s="14" t="e">
        <f t="shared" si="2"/>
        <v>#DIV/0!</v>
      </c>
      <c r="AK22" s="27"/>
      <c r="AL22" s="14" t="e">
        <f t="shared" si="3"/>
        <v>#DIV/0!</v>
      </c>
      <c r="AM22" s="27"/>
      <c r="AN22" s="51" t="e">
        <f t="shared" si="18"/>
        <v>#DIV/0!</v>
      </c>
      <c r="AO22" s="27"/>
      <c r="AP22" s="15" t="e">
        <f t="shared" si="19"/>
        <v>#DIV/0!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s="29" customFormat="1" ht="31.5" thickBot="1" thickTop="1">
      <c r="A23" s="43">
        <v>16</v>
      </c>
      <c r="B23" s="50"/>
      <c r="C23" s="44"/>
      <c r="D23" s="14" t="e">
        <f t="shared" si="4"/>
        <v>#DIV/0!</v>
      </c>
      <c r="E23" s="44"/>
      <c r="F23" s="14" t="e">
        <f t="shared" si="5"/>
        <v>#DIV/0!</v>
      </c>
      <c r="G23" s="44"/>
      <c r="H23" s="14" t="e">
        <f t="shared" si="6"/>
        <v>#DIV/0!</v>
      </c>
      <c r="I23" s="44"/>
      <c r="J23" s="14" t="e">
        <f t="shared" si="7"/>
        <v>#DIV/0!</v>
      </c>
      <c r="K23" s="44"/>
      <c r="L23" s="42" t="e">
        <f t="shared" si="8"/>
        <v>#DIV/0!</v>
      </c>
      <c r="M23" s="44"/>
      <c r="N23" s="14" t="e">
        <f t="shared" si="9"/>
        <v>#DIV/0!</v>
      </c>
      <c r="O23" s="44"/>
      <c r="P23" s="14" t="e">
        <f t="shared" si="10"/>
        <v>#DIV/0!</v>
      </c>
      <c r="Q23" s="44"/>
      <c r="R23" s="14" t="e">
        <f t="shared" si="11"/>
        <v>#DIV/0!</v>
      </c>
      <c r="S23" s="44"/>
      <c r="T23" s="14" t="e">
        <f t="shared" si="12"/>
        <v>#DIV/0!</v>
      </c>
      <c r="U23" s="44"/>
      <c r="V23" s="14" t="e">
        <f t="shared" si="13"/>
        <v>#DIV/0!</v>
      </c>
      <c r="W23" s="44"/>
      <c r="X23" s="14" t="e">
        <f t="shared" si="14"/>
        <v>#DIV/0!</v>
      </c>
      <c r="Y23" s="44"/>
      <c r="Z23" s="14" t="e">
        <f t="shared" si="15"/>
        <v>#DIV/0!</v>
      </c>
      <c r="AA23" s="44"/>
      <c r="AB23" s="14" t="e">
        <f t="shared" si="16"/>
        <v>#DIV/0!</v>
      </c>
      <c r="AC23" s="44"/>
      <c r="AD23" s="14" t="e">
        <f t="shared" si="17"/>
        <v>#DIV/0!</v>
      </c>
      <c r="AE23" s="44"/>
      <c r="AF23" s="14" t="e">
        <f t="shared" si="0"/>
        <v>#DIV/0!</v>
      </c>
      <c r="AG23" s="44"/>
      <c r="AH23" s="14" t="e">
        <f t="shared" si="1"/>
        <v>#DIV/0!</v>
      </c>
      <c r="AI23" s="44"/>
      <c r="AJ23" s="14" t="e">
        <f t="shared" si="2"/>
        <v>#DIV/0!</v>
      </c>
      <c r="AK23" s="44"/>
      <c r="AL23" s="14" t="e">
        <f t="shared" si="3"/>
        <v>#DIV/0!</v>
      </c>
      <c r="AM23" s="44"/>
      <c r="AN23" s="51" t="e">
        <f t="shared" si="18"/>
        <v>#DIV/0!</v>
      </c>
      <c r="AO23" s="44"/>
      <c r="AP23" s="15" t="e">
        <f t="shared" si="19"/>
        <v>#DIV/0!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</row>
    <row r="24" spans="1:56" s="32" customFormat="1" ht="31.5" thickBot="1" thickTop="1">
      <c r="A24" s="33">
        <v>17</v>
      </c>
      <c r="B24" s="49"/>
      <c r="C24" s="27"/>
      <c r="D24" s="14" t="e">
        <f t="shared" si="4"/>
        <v>#DIV/0!</v>
      </c>
      <c r="E24" s="27"/>
      <c r="F24" s="14" t="e">
        <f t="shared" si="5"/>
        <v>#DIV/0!</v>
      </c>
      <c r="G24" s="27"/>
      <c r="H24" s="14" t="e">
        <f t="shared" si="6"/>
        <v>#DIV/0!</v>
      </c>
      <c r="I24" s="27"/>
      <c r="J24" s="14" t="e">
        <f t="shared" si="7"/>
        <v>#DIV/0!</v>
      </c>
      <c r="K24" s="27"/>
      <c r="L24" s="42" t="e">
        <f t="shared" si="8"/>
        <v>#DIV/0!</v>
      </c>
      <c r="M24" s="27"/>
      <c r="N24" s="14" t="e">
        <f t="shared" si="9"/>
        <v>#DIV/0!</v>
      </c>
      <c r="O24" s="27"/>
      <c r="P24" s="14" t="e">
        <f t="shared" si="10"/>
        <v>#DIV/0!</v>
      </c>
      <c r="Q24" s="27"/>
      <c r="R24" s="14" t="e">
        <f t="shared" si="11"/>
        <v>#DIV/0!</v>
      </c>
      <c r="S24" s="27"/>
      <c r="T24" s="14" t="e">
        <f t="shared" si="12"/>
        <v>#DIV/0!</v>
      </c>
      <c r="U24" s="27"/>
      <c r="V24" s="14" t="e">
        <f t="shared" si="13"/>
        <v>#DIV/0!</v>
      </c>
      <c r="W24" s="27"/>
      <c r="X24" s="14" t="e">
        <f t="shared" si="14"/>
        <v>#DIV/0!</v>
      </c>
      <c r="Y24" s="27"/>
      <c r="Z24" s="14" t="e">
        <f t="shared" si="15"/>
        <v>#DIV/0!</v>
      </c>
      <c r="AA24" s="27"/>
      <c r="AB24" s="14" t="e">
        <f t="shared" si="16"/>
        <v>#DIV/0!</v>
      </c>
      <c r="AC24" s="27"/>
      <c r="AD24" s="14" t="e">
        <f t="shared" si="17"/>
        <v>#DIV/0!</v>
      </c>
      <c r="AE24" s="27"/>
      <c r="AF24" s="14" t="e">
        <f t="shared" si="0"/>
        <v>#DIV/0!</v>
      </c>
      <c r="AG24" s="27"/>
      <c r="AH24" s="14" t="e">
        <f t="shared" si="1"/>
        <v>#DIV/0!</v>
      </c>
      <c r="AI24" s="27"/>
      <c r="AJ24" s="14" t="e">
        <f t="shared" si="2"/>
        <v>#DIV/0!</v>
      </c>
      <c r="AK24" s="27"/>
      <c r="AL24" s="14" t="e">
        <f t="shared" si="3"/>
        <v>#DIV/0!</v>
      </c>
      <c r="AM24" s="27"/>
      <c r="AN24" s="51" t="e">
        <f t="shared" si="18"/>
        <v>#DIV/0!</v>
      </c>
      <c r="AO24" s="27"/>
      <c r="AP24" s="15" t="e">
        <f t="shared" si="19"/>
        <v>#DIV/0!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</row>
    <row r="25" spans="1:56" s="29" customFormat="1" ht="31.5" thickBot="1" thickTop="1">
      <c r="A25" s="43">
        <v>18</v>
      </c>
      <c r="B25" s="50"/>
      <c r="C25" s="44"/>
      <c r="D25" s="14" t="e">
        <f t="shared" si="4"/>
        <v>#DIV/0!</v>
      </c>
      <c r="E25" s="44"/>
      <c r="F25" s="14" t="e">
        <f t="shared" si="5"/>
        <v>#DIV/0!</v>
      </c>
      <c r="G25" s="44"/>
      <c r="H25" s="14" t="e">
        <f t="shared" si="6"/>
        <v>#DIV/0!</v>
      </c>
      <c r="I25" s="44"/>
      <c r="J25" s="14" t="e">
        <f t="shared" si="7"/>
        <v>#DIV/0!</v>
      </c>
      <c r="K25" s="44"/>
      <c r="L25" s="42" t="e">
        <f t="shared" si="8"/>
        <v>#DIV/0!</v>
      </c>
      <c r="M25" s="44"/>
      <c r="N25" s="14" t="e">
        <f t="shared" si="9"/>
        <v>#DIV/0!</v>
      </c>
      <c r="O25" s="44"/>
      <c r="P25" s="14" t="e">
        <f t="shared" si="10"/>
        <v>#DIV/0!</v>
      </c>
      <c r="Q25" s="44"/>
      <c r="R25" s="14" t="e">
        <f t="shared" si="11"/>
        <v>#DIV/0!</v>
      </c>
      <c r="S25" s="44"/>
      <c r="T25" s="14" t="e">
        <f t="shared" si="12"/>
        <v>#DIV/0!</v>
      </c>
      <c r="U25" s="44"/>
      <c r="V25" s="14" t="e">
        <f t="shared" si="13"/>
        <v>#DIV/0!</v>
      </c>
      <c r="W25" s="44"/>
      <c r="X25" s="14" t="e">
        <f t="shared" si="14"/>
        <v>#DIV/0!</v>
      </c>
      <c r="Y25" s="44"/>
      <c r="Z25" s="14" t="e">
        <f t="shared" si="15"/>
        <v>#DIV/0!</v>
      </c>
      <c r="AA25" s="44"/>
      <c r="AB25" s="14" t="e">
        <f t="shared" si="16"/>
        <v>#DIV/0!</v>
      </c>
      <c r="AC25" s="44"/>
      <c r="AD25" s="14" t="e">
        <f t="shared" si="17"/>
        <v>#DIV/0!</v>
      </c>
      <c r="AE25" s="44"/>
      <c r="AF25" s="14" t="e">
        <f t="shared" si="0"/>
        <v>#DIV/0!</v>
      </c>
      <c r="AG25" s="44"/>
      <c r="AH25" s="14" t="e">
        <f t="shared" si="1"/>
        <v>#DIV/0!</v>
      </c>
      <c r="AI25" s="44"/>
      <c r="AJ25" s="14" t="e">
        <f t="shared" si="2"/>
        <v>#DIV/0!</v>
      </c>
      <c r="AK25" s="44"/>
      <c r="AL25" s="14" t="e">
        <f t="shared" si="3"/>
        <v>#DIV/0!</v>
      </c>
      <c r="AM25" s="44"/>
      <c r="AN25" s="51" t="e">
        <f t="shared" si="18"/>
        <v>#DIV/0!</v>
      </c>
      <c r="AO25" s="44"/>
      <c r="AP25" s="15" t="e">
        <f t="shared" si="19"/>
        <v>#DIV/0!</v>
      </c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</row>
    <row r="26" spans="1:56" s="32" customFormat="1" ht="31.5" thickBot="1" thickTop="1">
      <c r="A26" s="33">
        <v>19</v>
      </c>
      <c r="B26" s="49"/>
      <c r="C26" s="27"/>
      <c r="D26" s="14" t="e">
        <f t="shared" si="4"/>
        <v>#DIV/0!</v>
      </c>
      <c r="E26" s="27"/>
      <c r="F26" s="14" t="e">
        <f t="shared" si="5"/>
        <v>#DIV/0!</v>
      </c>
      <c r="G26" s="27"/>
      <c r="H26" s="14" t="e">
        <f t="shared" si="6"/>
        <v>#DIV/0!</v>
      </c>
      <c r="I26" s="27"/>
      <c r="J26" s="14" t="e">
        <f t="shared" si="7"/>
        <v>#DIV/0!</v>
      </c>
      <c r="K26" s="27"/>
      <c r="L26" s="42" t="e">
        <f t="shared" si="8"/>
        <v>#DIV/0!</v>
      </c>
      <c r="M26" s="27"/>
      <c r="N26" s="14" t="e">
        <f t="shared" si="9"/>
        <v>#DIV/0!</v>
      </c>
      <c r="O26" s="27"/>
      <c r="P26" s="14" t="e">
        <f t="shared" si="10"/>
        <v>#DIV/0!</v>
      </c>
      <c r="Q26" s="27"/>
      <c r="R26" s="14" t="e">
        <f t="shared" si="11"/>
        <v>#DIV/0!</v>
      </c>
      <c r="S26" s="27"/>
      <c r="T26" s="14" t="e">
        <f t="shared" si="12"/>
        <v>#DIV/0!</v>
      </c>
      <c r="U26" s="27"/>
      <c r="V26" s="14" t="e">
        <f t="shared" si="13"/>
        <v>#DIV/0!</v>
      </c>
      <c r="W26" s="27"/>
      <c r="X26" s="14" t="e">
        <f t="shared" si="14"/>
        <v>#DIV/0!</v>
      </c>
      <c r="Y26" s="27"/>
      <c r="Z26" s="14" t="e">
        <f t="shared" si="15"/>
        <v>#DIV/0!</v>
      </c>
      <c r="AA26" s="27"/>
      <c r="AB26" s="14" t="e">
        <f t="shared" si="16"/>
        <v>#DIV/0!</v>
      </c>
      <c r="AC26" s="27"/>
      <c r="AD26" s="14" t="e">
        <f t="shared" si="17"/>
        <v>#DIV/0!</v>
      </c>
      <c r="AE26" s="27"/>
      <c r="AF26" s="14" t="e">
        <f t="shared" si="0"/>
        <v>#DIV/0!</v>
      </c>
      <c r="AG26" s="27"/>
      <c r="AH26" s="14" t="e">
        <f t="shared" si="1"/>
        <v>#DIV/0!</v>
      </c>
      <c r="AI26" s="27"/>
      <c r="AJ26" s="14" t="e">
        <f t="shared" si="2"/>
        <v>#DIV/0!</v>
      </c>
      <c r="AK26" s="27"/>
      <c r="AL26" s="14" t="e">
        <f t="shared" si="3"/>
        <v>#DIV/0!</v>
      </c>
      <c r="AM26" s="27"/>
      <c r="AN26" s="51" t="e">
        <f t="shared" si="18"/>
        <v>#DIV/0!</v>
      </c>
      <c r="AO26" s="27"/>
      <c r="AP26" s="15" t="e">
        <f t="shared" si="19"/>
        <v>#DIV/0!</v>
      </c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</row>
    <row r="27" spans="1:56" s="29" customFormat="1" ht="31.5" thickBot="1" thickTop="1">
      <c r="A27" s="43">
        <v>20</v>
      </c>
      <c r="B27" s="50"/>
      <c r="C27" s="44"/>
      <c r="D27" s="14" t="e">
        <f t="shared" si="4"/>
        <v>#DIV/0!</v>
      </c>
      <c r="E27" s="44"/>
      <c r="F27" s="14" t="e">
        <f t="shared" si="5"/>
        <v>#DIV/0!</v>
      </c>
      <c r="G27" s="44"/>
      <c r="H27" s="14" t="e">
        <f t="shared" si="6"/>
        <v>#DIV/0!</v>
      </c>
      <c r="I27" s="44"/>
      <c r="J27" s="14" t="e">
        <f t="shared" si="7"/>
        <v>#DIV/0!</v>
      </c>
      <c r="K27" s="44"/>
      <c r="L27" s="42" t="e">
        <f t="shared" si="8"/>
        <v>#DIV/0!</v>
      </c>
      <c r="M27" s="44"/>
      <c r="N27" s="14" t="e">
        <f t="shared" si="9"/>
        <v>#DIV/0!</v>
      </c>
      <c r="O27" s="44"/>
      <c r="P27" s="14" t="e">
        <f t="shared" si="10"/>
        <v>#DIV/0!</v>
      </c>
      <c r="Q27" s="44"/>
      <c r="R27" s="14" t="e">
        <f t="shared" si="11"/>
        <v>#DIV/0!</v>
      </c>
      <c r="S27" s="44"/>
      <c r="T27" s="14" t="e">
        <f t="shared" si="12"/>
        <v>#DIV/0!</v>
      </c>
      <c r="U27" s="44"/>
      <c r="V27" s="14" t="e">
        <f t="shared" si="13"/>
        <v>#DIV/0!</v>
      </c>
      <c r="W27" s="44"/>
      <c r="X27" s="14" t="e">
        <f t="shared" si="14"/>
        <v>#DIV/0!</v>
      </c>
      <c r="Y27" s="44"/>
      <c r="Z27" s="14" t="e">
        <f t="shared" si="15"/>
        <v>#DIV/0!</v>
      </c>
      <c r="AA27" s="44"/>
      <c r="AB27" s="14" t="e">
        <f t="shared" si="16"/>
        <v>#DIV/0!</v>
      </c>
      <c r="AC27" s="44"/>
      <c r="AD27" s="14" t="e">
        <f t="shared" si="17"/>
        <v>#DIV/0!</v>
      </c>
      <c r="AE27" s="44"/>
      <c r="AF27" s="14" t="e">
        <f t="shared" si="0"/>
        <v>#DIV/0!</v>
      </c>
      <c r="AG27" s="44"/>
      <c r="AH27" s="14" t="e">
        <f t="shared" si="1"/>
        <v>#DIV/0!</v>
      </c>
      <c r="AI27" s="44"/>
      <c r="AJ27" s="14" t="e">
        <f t="shared" si="2"/>
        <v>#DIV/0!</v>
      </c>
      <c r="AK27" s="44"/>
      <c r="AL27" s="14" t="e">
        <f t="shared" si="3"/>
        <v>#DIV/0!</v>
      </c>
      <c r="AM27" s="44"/>
      <c r="AN27" s="51" t="e">
        <f t="shared" si="18"/>
        <v>#DIV/0!</v>
      </c>
      <c r="AO27" s="44"/>
      <c r="AP27" s="15" t="e">
        <f t="shared" si="19"/>
        <v>#DIV/0!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</row>
    <row r="28" spans="1:57" s="31" customFormat="1" ht="16.5" thickBot="1" thickTop="1">
      <c r="A28" s="71" t="s">
        <v>17</v>
      </c>
      <c r="B28" s="72"/>
      <c r="C28" s="35">
        <f>SUM(C8:C27)</f>
        <v>10499</v>
      </c>
      <c r="D28" s="16">
        <f>(C28*100)/(C28+E28)</f>
        <v>96.75605934936873</v>
      </c>
      <c r="E28" s="35">
        <f>SUM(E8:E27)</f>
        <v>352</v>
      </c>
      <c r="F28" s="17">
        <f>(E28*100)/(E28+C28)</f>
        <v>3.243940650631278</v>
      </c>
      <c r="G28" s="35">
        <f>SUM(G8:G27)</f>
        <v>37650</v>
      </c>
      <c r="H28" s="17">
        <f>(G28*100)/(G28+I28)</f>
        <v>96.9885880625467</v>
      </c>
      <c r="I28" s="35">
        <f>SUM(I8:I27)</f>
        <v>1169</v>
      </c>
      <c r="J28" s="17">
        <f>(I28*100)/(I28+G28)</f>
        <v>3.011411937453309</v>
      </c>
      <c r="K28" s="35">
        <f>SUM(K8:K27)</f>
        <v>2399</v>
      </c>
      <c r="L28" s="42">
        <f>(K28*100)/C28</f>
        <v>22.84979521859225</v>
      </c>
      <c r="M28" s="35">
        <f>SUM(M8:M27)</f>
        <v>240</v>
      </c>
      <c r="N28" s="17">
        <f>(M28*100)/(E28)</f>
        <v>68.18181818181819</v>
      </c>
      <c r="O28" s="35">
        <f>SUM(O8:O27)</f>
        <v>1727</v>
      </c>
      <c r="P28" s="14">
        <f>(O28*100)/(G28)</f>
        <v>4.586985391766269</v>
      </c>
      <c r="Q28" s="35">
        <f>SUM(Q8:Q27)</f>
        <v>100</v>
      </c>
      <c r="R28" s="17">
        <f>(Q28*100)/(I28)</f>
        <v>8.554319931565441</v>
      </c>
      <c r="S28" s="35">
        <f>SUM(S8:S27)</f>
        <v>671</v>
      </c>
      <c r="T28" s="17">
        <f>(S28*100)/(K28)</f>
        <v>27.969987494789496</v>
      </c>
      <c r="U28" s="36">
        <f>SUM(U8:U27)</f>
        <v>0</v>
      </c>
      <c r="V28" s="17">
        <f>(U28*100)/(M28)</f>
        <v>0</v>
      </c>
      <c r="W28" s="35">
        <f>SUM(W8:W27)</f>
        <v>969</v>
      </c>
      <c r="X28" s="14">
        <f>(W28*100)/(O28)</f>
        <v>56.10885929357267</v>
      </c>
      <c r="Y28" s="35">
        <f>SUM(Y8:Y27)</f>
        <v>0</v>
      </c>
      <c r="Z28" s="17">
        <f>(Y28*100)/(Q28)</f>
        <v>0</v>
      </c>
      <c r="AA28" s="35">
        <f>SUM(AA8:AA27)</f>
        <v>561</v>
      </c>
      <c r="AB28" s="17">
        <f>(AA28*100)/(S28+U28)</f>
        <v>83.60655737704919</v>
      </c>
      <c r="AC28" s="35">
        <f>SUM(AC8:AC27)</f>
        <v>110</v>
      </c>
      <c r="AD28" s="17">
        <f>(AC28*100)/(S28+U28)</f>
        <v>16.39344262295082</v>
      </c>
      <c r="AE28" s="35">
        <f>SUM(AE8:AE27)</f>
        <v>146</v>
      </c>
      <c r="AF28" s="17">
        <f t="shared" si="0"/>
        <v>15.835140997830802</v>
      </c>
      <c r="AG28" s="35">
        <f>SUM(AG8:AG27)</f>
        <v>776</v>
      </c>
      <c r="AH28" s="17">
        <f t="shared" si="1"/>
        <v>84.1648590021692</v>
      </c>
      <c r="AI28" s="35">
        <f>SUM(AI8:AI27)</f>
        <v>915</v>
      </c>
      <c r="AJ28" s="17">
        <f t="shared" si="2"/>
        <v>92.14501510574019</v>
      </c>
      <c r="AK28" s="35">
        <f>SUM(AK8:AK27)</f>
        <v>78</v>
      </c>
      <c r="AL28" s="17">
        <f t="shared" si="3"/>
        <v>7.854984894259819</v>
      </c>
      <c r="AM28" s="35">
        <f>SUM(AM8:AM27)</f>
        <v>657</v>
      </c>
      <c r="AN28" s="51">
        <f t="shared" si="18"/>
        <v>97.91356184798808</v>
      </c>
      <c r="AO28" s="35">
        <f>SUM(AO8:AO27)</f>
        <v>920</v>
      </c>
      <c r="AP28" s="15">
        <f t="shared" si="19"/>
        <v>94.94324045407637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34"/>
    </row>
    <row r="29" spans="2:56" s="37" customFormat="1" ht="18.75" thickTop="1">
      <c r="B29" s="48"/>
      <c r="C29" s="38"/>
      <c r="D29" s="39"/>
      <c r="F29" s="39"/>
      <c r="H29" s="39"/>
      <c r="J29" s="39"/>
      <c r="L29" s="39"/>
      <c r="N29" s="39"/>
      <c r="P29" s="39"/>
      <c r="R29" s="39"/>
      <c r="T29" s="39"/>
      <c r="V29" s="39"/>
      <c r="X29" s="39"/>
      <c r="Z29" s="39"/>
      <c r="AB29" s="39"/>
      <c r="AD29" s="39"/>
      <c r="AF29" s="39"/>
      <c r="AH29" s="40"/>
      <c r="AJ29" s="40"/>
      <c r="AL29" s="41"/>
      <c r="AN29" s="41"/>
      <c r="AP29" s="39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</row>
    <row r="30" spans="2:56" s="37" customFormat="1" ht="18">
      <c r="B30" s="48"/>
      <c r="C30" s="38"/>
      <c r="D30" s="39"/>
      <c r="F30" s="39"/>
      <c r="H30" s="39"/>
      <c r="J30" s="39"/>
      <c r="L30" s="39"/>
      <c r="N30" s="39"/>
      <c r="P30" s="39"/>
      <c r="R30" s="39"/>
      <c r="T30" s="39"/>
      <c r="V30" s="39"/>
      <c r="X30" s="39"/>
      <c r="Z30" s="39"/>
      <c r="AB30" s="39"/>
      <c r="AD30" s="39"/>
      <c r="AF30" s="39"/>
      <c r="AH30" s="40"/>
      <c r="AJ30" s="40"/>
      <c r="AL30" s="41"/>
      <c r="AN30" s="41"/>
      <c r="AP30" s="39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2:56" s="37" customFormat="1" ht="18">
      <c r="B31" s="48"/>
      <c r="C31" s="38"/>
      <c r="D31" s="39"/>
      <c r="F31" s="39"/>
      <c r="H31" s="39"/>
      <c r="J31" s="39"/>
      <c r="L31" s="39"/>
      <c r="N31" s="39"/>
      <c r="P31" s="39"/>
      <c r="R31" s="39"/>
      <c r="T31" s="39"/>
      <c r="V31" s="39"/>
      <c r="X31" s="39"/>
      <c r="Z31" s="39"/>
      <c r="AB31" s="39"/>
      <c r="AD31" s="39"/>
      <c r="AF31" s="39"/>
      <c r="AH31" s="40"/>
      <c r="AJ31" s="40"/>
      <c r="AL31" s="41"/>
      <c r="AN31" s="41"/>
      <c r="AP31" s="39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</row>
    <row r="32" spans="2:56" s="37" customFormat="1" ht="18">
      <c r="B32" s="48"/>
      <c r="C32" s="38"/>
      <c r="D32" s="39"/>
      <c r="F32" s="39"/>
      <c r="H32" s="39"/>
      <c r="J32" s="39"/>
      <c r="L32" s="39"/>
      <c r="N32" s="39"/>
      <c r="P32" s="39"/>
      <c r="R32" s="39"/>
      <c r="T32" s="39"/>
      <c r="V32" s="39"/>
      <c r="X32" s="39"/>
      <c r="Z32" s="39"/>
      <c r="AB32" s="39"/>
      <c r="AD32" s="39"/>
      <c r="AF32" s="39"/>
      <c r="AH32" s="40"/>
      <c r="AJ32" s="40"/>
      <c r="AL32" s="41"/>
      <c r="AN32" s="41"/>
      <c r="AP32" s="39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</row>
    <row r="33" spans="2:56" s="37" customFormat="1" ht="18">
      <c r="B33" s="48"/>
      <c r="C33" s="38"/>
      <c r="D33" s="39"/>
      <c r="F33" s="39"/>
      <c r="H33" s="39"/>
      <c r="J33" s="39"/>
      <c r="L33" s="39"/>
      <c r="N33" s="39"/>
      <c r="P33" s="39"/>
      <c r="R33" s="39"/>
      <c r="T33" s="39"/>
      <c r="V33" s="39"/>
      <c r="X33" s="39"/>
      <c r="Z33" s="39"/>
      <c r="AB33" s="39"/>
      <c r="AD33" s="39"/>
      <c r="AF33" s="39"/>
      <c r="AH33" s="40"/>
      <c r="AJ33" s="40"/>
      <c r="AL33" s="41"/>
      <c r="AN33" s="41"/>
      <c r="AP33" s="39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</row>
    <row r="34" spans="2:56" s="37" customFormat="1" ht="18">
      <c r="B34" s="48"/>
      <c r="C34" s="38"/>
      <c r="D34" s="39"/>
      <c r="F34" s="39"/>
      <c r="H34" s="39"/>
      <c r="J34" s="39"/>
      <c r="L34" s="39"/>
      <c r="N34" s="39"/>
      <c r="P34" s="39"/>
      <c r="R34" s="39"/>
      <c r="T34" s="39"/>
      <c r="V34" s="39"/>
      <c r="X34" s="39"/>
      <c r="Z34" s="39"/>
      <c r="AB34" s="39"/>
      <c r="AD34" s="39"/>
      <c r="AF34" s="39"/>
      <c r="AH34" s="40"/>
      <c r="AJ34" s="40"/>
      <c r="AL34" s="41"/>
      <c r="AN34" s="41"/>
      <c r="AP34" s="39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</row>
  </sheetData>
  <sheetProtection password="CFEF" sheet="1"/>
  <protectedRanges>
    <protectedRange sqref="AC8:AC27 AE8:AE27 AM8:AM27 G8:G27 E8:E27 I8:I27 K8:K27 O8:O27 M8:M27 Q8:Q27 S8:S27 W8:W27 U8:U27 Y8:Y27 B8:C27 AA8:AA27" name="Range1"/>
  </protectedRanges>
  <mergeCells count="36">
    <mergeCell ref="G2:AP2"/>
    <mergeCell ref="A4:A7"/>
    <mergeCell ref="B4:B7"/>
    <mergeCell ref="C4:J4"/>
    <mergeCell ref="K4:R4"/>
    <mergeCell ref="S4:Z4"/>
    <mergeCell ref="AE4:AH4"/>
    <mergeCell ref="AI4:AL4"/>
    <mergeCell ref="K5:N5"/>
    <mergeCell ref="AM4:AP4"/>
    <mergeCell ref="O5:R5"/>
    <mergeCell ref="AA4:AB6"/>
    <mergeCell ref="AC4:AD6"/>
    <mergeCell ref="AE5:AF6"/>
    <mergeCell ref="AG5:AH6"/>
    <mergeCell ref="S6:T6"/>
    <mergeCell ref="U6:V6"/>
    <mergeCell ref="W6:X6"/>
    <mergeCell ref="Y6:Z6"/>
    <mergeCell ref="A28:B28"/>
    <mergeCell ref="C5:F5"/>
    <mergeCell ref="C6:D6"/>
    <mergeCell ref="E6:F6"/>
    <mergeCell ref="G6:H6"/>
    <mergeCell ref="I6:J6"/>
    <mergeCell ref="G5:J5"/>
    <mergeCell ref="AI5:AJ6"/>
    <mergeCell ref="AK5:AL6"/>
    <mergeCell ref="AM5:AN6"/>
    <mergeCell ref="AO5:AP6"/>
    <mergeCell ref="K6:L6"/>
    <mergeCell ref="M6:N6"/>
    <mergeCell ref="O6:P6"/>
    <mergeCell ref="Q6:R6"/>
    <mergeCell ref="S5:V5"/>
    <mergeCell ref="W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29"/>
  <sheetViews>
    <sheetView rightToLeft="1" zoomScalePageLayoutView="0" workbookViewId="0" topLeftCell="A10">
      <selection activeCell="J28" sqref="J28"/>
    </sheetView>
  </sheetViews>
  <sheetFormatPr defaultColWidth="9.140625" defaultRowHeight="12.75"/>
  <cols>
    <col min="1" max="1" width="6.421875" style="0" customWidth="1"/>
    <col min="2" max="2" width="6.00390625" style="0" customWidth="1"/>
    <col min="4" max="4" width="6.28125" style="0" customWidth="1"/>
    <col min="6" max="6" width="5.7109375" style="0" bestFit="1" customWidth="1"/>
    <col min="8" max="8" width="4.57421875" style="0" bestFit="1" customWidth="1"/>
    <col min="10" max="10" width="4.57421875" style="0" bestFit="1" customWidth="1"/>
    <col min="12" max="12" width="4.57421875" style="0" bestFit="1" customWidth="1"/>
    <col min="14" max="14" width="4.57421875" style="0" bestFit="1" customWidth="1"/>
    <col min="16" max="16" width="4.57421875" style="0" bestFit="1" customWidth="1"/>
    <col min="18" max="18" width="4.57421875" style="0" bestFit="1" customWidth="1"/>
    <col min="20" max="20" width="4.57421875" style="0" bestFit="1" customWidth="1"/>
  </cols>
  <sheetData>
    <row r="5" spans="1:16" ht="16.5" thickBot="1">
      <c r="A5" s="19"/>
      <c r="B5" s="20"/>
      <c r="C5" s="18"/>
      <c r="D5" s="20"/>
      <c r="E5" s="18"/>
      <c r="F5" s="20"/>
      <c r="G5" s="18"/>
      <c r="H5" s="20"/>
      <c r="I5" s="18"/>
      <c r="J5" s="20"/>
      <c r="K5" s="18"/>
      <c r="L5" s="20"/>
      <c r="M5" s="18"/>
      <c r="N5" s="20"/>
      <c r="O5" s="18"/>
      <c r="P5" s="20"/>
    </row>
    <row r="6" spans="1:16" ht="20.25" thickBot="1" thickTop="1">
      <c r="A6" s="96" t="s">
        <v>13</v>
      </c>
      <c r="B6" s="96"/>
      <c r="C6" s="96"/>
      <c r="D6" s="96"/>
      <c r="E6" s="96"/>
      <c r="F6" s="96"/>
      <c r="G6" s="96"/>
      <c r="H6" s="97"/>
      <c r="I6" s="98" t="s">
        <v>14</v>
      </c>
      <c r="J6" s="96"/>
      <c r="K6" s="96"/>
      <c r="L6" s="96"/>
      <c r="M6" s="96"/>
      <c r="N6" s="96"/>
      <c r="O6" s="96"/>
      <c r="P6" s="99"/>
    </row>
    <row r="7" spans="1:16" ht="16.5" customHeight="1" thickBot="1">
      <c r="A7" s="67" t="s">
        <v>3</v>
      </c>
      <c r="B7" s="67"/>
      <c r="C7" s="67"/>
      <c r="D7" s="53"/>
      <c r="E7" s="68" t="s">
        <v>2</v>
      </c>
      <c r="F7" s="69"/>
      <c r="G7" s="69"/>
      <c r="H7" s="74"/>
      <c r="I7" s="52" t="s">
        <v>3</v>
      </c>
      <c r="J7" s="67"/>
      <c r="K7" s="67"/>
      <c r="L7" s="53"/>
      <c r="M7" s="68" t="s">
        <v>2</v>
      </c>
      <c r="N7" s="69"/>
      <c r="O7" s="69"/>
      <c r="P7" s="70"/>
    </row>
    <row r="8" spans="1:16" ht="17.25" customHeight="1" thickBot="1" thickTop="1">
      <c r="A8" s="73" t="s">
        <v>18</v>
      </c>
      <c r="B8" s="65"/>
      <c r="C8" s="64" t="s">
        <v>19</v>
      </c>
      <c r="D8" s="65"/>
      <c r="E8" s="64" t="s">
        <v>18</v>
      </c>
      <c r="F8" s="65"/>
      <c r="G8" s="64" t="s">
        <v>19</v>
      </c>
      <c r="H8" s="65"/>
      <c r="I8" s="64" t="s">
        <v>18</v>
      </c>
      <c r="J8" s="65"/>
      <c r="K8" s="64" t="s">
        <v>19</v>
      </c>
      <c r="L8" s="65"/>
      <c r="M8" s="64" t="s">
        <v>18</v>
      </c>
      <c r="N8" s="65"/>
      <c r="O8" s="64" t="s">
        <v>19</v>
      </c>
      <c r="P8" s="66"/>
    </row>
    <row r="9" spans="1:16" ht="17.25" customHeight="1" thickBot="1" thickTop="1">
      <c r="A9" s="13" t="s">
        <v>0</v>
      </c>
      <c r="B9" s="1" t="s">
        <v>6</v>
      </c>
      <c r="C9" s="2" t="s">
        <v>0</v>
      </c>
      <c r="D9" s="1" t="s">
        <v>6</v>
      </c>
      <c r="E9" s="2" t="s">
        <v>0</v>
      </c>
      <c r="F9" s="1" t="s">
        <v>6</v>
      </c>
      <c r="G9" s="2" t="s">
        <v>0</v>
      </c>
      <c r="H9" s="1" t="s">
        <v>6</v>
      </c>
      <c r="I9" s="2" t="s">
        <v>0</v>
      </c>
      <c r="J9" s="1" t="s">
        <v>6</v>
      </c>
      <c r="K9" s="2" t="s">
        <v>0</v>
      </c>
      <c r="L9" s="1" t="s">
        <v>6</v>
      </c>
      <c r="M9" s="3" t="s">
        <v>0</v>
      </c>
      <c r="N9" s="4" t="s">
        <v>6</v>
      </c>
      <c r="O9" s="3" t="s">
        <v>0</v>
      </c>
      <c r="P9" s="5" t="s">
        <v>6</v>
      </c>
    </row>
    <row r="10" spans="1:16" ht="22.5" customHeight="1" thickBot="1" thickTop="1">
      <c r="A10" s="27">
        <v>707</v>
      </c>
      <c r="B10" s="14">
        <f>(A10*100)/(A10+C10)</f>
        <v>92.53926701570681</v>
      </c>
      <c r="C10" s="27">
        <v>57</v>
      </c>
      <c r="D10" s="14">
        <f>(C10*100)/(C10+A10)</f>
        <v>7.460732984293194</v>
      </c>
      <c r="E10" s="27">
        <v>2688</v>
      </c>
      <c r="F10" s="14">
        <f>(E10*100)/(E10+G10)</f>
        <v>91.8974358974359</v>
      </c>
      <c r="G10" s="27">
        <v>237</v>
      </c>
      <c r="H10" s="14">
        <f>(G10*100)/(G10+E10)</f>
        <v>8.102564102564102</v>
      </c>
      <c r="I10" s="27">
        <v>23</v>
      </c>
      <c r="J10" s="42">
        <f>(I10*100)/A10</f>
        <v>3.253182461103253</v>
      </c>
      <c r="K10" s="27"/>
      <c r="L10" s="14">
        <f>(K10*100)/(C10)</f>
        <v>0</v>
      </c>
      <c r="M10" s="27">
        <v>7</v>
      </c>
      <c r="N10" s="14">
        <f>(M10*100)/(E10)</f>
        <v>0.2604166666666667</v>
      </c>
      <c r="O10" s="27"/>
      <c r="P10" s="14">
        <f>(O10*100)/(G10)</f>
        <v>0</v>
      </c>
    </row>
    <row r="11" spans="1:16" ht="22.5" customHeight="1" thickBot="1" thickTop="1">
      <c r="A11" s="27"/>
      <c r="B11" s="14"/>
      <c r="C11" s="27"/>
      <c r="D11" s="14"/>
      <c r="E11" s="27"/>
      <c r="F11" s="14"/>
      <c r="G11" s="27"/>
      <c r="H11" s="14"/>
      <c r="I11" s="27"/>
      <c r="J11" s="42"/>
      <c r="K11" s="27"/>
      <c r="L11" s="14"/>
      <c r="M11" s="27"/>
      <c r="N11" s="14"/>
      <c r="O11" s="27"/>
      <c r="P11" s="14"/>
    </row>
    <row r="12" ht="13.5" thickTop="1"/>
    <row r="14" spans="1:16" ht="16.5" thickBot="1">
      <c r="A14" s="18"/>
      <c r="B14" s="20"/>
      <c r="C14" s="18"/>
      <c r="D14" s="20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1"/>
    </row>
    <row r="15" spans="1:20" ht="19.5" thickBot="1">
      <c r="A15" s="100" t="s">
        <v>16</v>
      </c>
      <c r="B15" s="100"/>
      <c r="C15" s="100"/>
      <c r="D15" s="100"/>
      <c r="E15" s="100"/>
      <c r="F15" s="100"/>
      <c r="G15" s="100"/>
      <c r="H15" s="101"/>
      <c r="I15" s="75" t="s">
        <v>10</v>
      </c>
      <c r="J15" s="76"/>
      <c r="K15" s="79" t="s">
        <v>11</v>
      </c>
      <c r="L15" s="76"/>
      <c r="M15" s="102" t="s">
        <v>9</v>
      </c>
      <c r="N15" s="103"/>
      <c r="O15" s="103"/>
      <c r="P15" s="104"/>
      <c r="Q15" s="102" t="s">
        <v>8</v>
      </c>
      <c r="R15" s="103"/>
      <c r="S15" s="103"/>
      <c r="T15" s="105"/>
    </row>
    <row r="16" spans="1:20" ht="16.5" thickBot="1">
      <c r="A16" s="67" t="s">
        <v>3</v>
      </c>
      <c r="B16" s="67"/>
      <c r="C16" s="67"/>
      <c r="D16" s="53"/>
      <c r="E16" s="68" t="s">
        <v>2</v>
      </c>
      <c r="F16" s="69"/>
      <c r="G16" s="69"/>
      <c r="H16" s="70"/>
      <c r="I16" s="77"/>
      <c r="J16" s="78"/>
      <c r="K16" s="80"/>
      <c r="L16" s="78"/>
      <c r="M16" s="81" t="s">
        <v>7</v>
      </c>
      <c r="N16" s="82"/>
      <c r="O16" s="81" t="s">
        <v>15</v>
      </c>
      <c r="P16" s="82"/>
      <c r="Q16" s="52" t="s">
        <v>5</v>
      </c>
      <c r="R16" s="53"/>
      <c r="S16" s="52" t="s">
        <v>4</v>
      </c>
      <c r="T16" s="53"/>
    </row>
    <row r="17" spans="1:20" ht="17.25" thickBot="1" thickTop="1">
      <c r="A17" s="73" t="s">
        <v>18</v>
      </c>
      <c r="B17" s="65"/>
      <c r="C17" s="64" t="s">
        <v>19</v>
      </c>
      <c r="D17" s="65"/>
      <c r="E17" s="64" t="s">
        <v>18</v>
      </c>
      <c r="F17" s="73"/>
      <c r="G17" s="85" t="s">
        <v>19</v>
      </c>
      <c r="H17" s="66"/>
      <c r="I17" s="77"/>
      <c r="J17" s="78"/>
      <c r="K17" s="80"/>
      <c r="L17" s="78"/>
      <c r="M17" s="83"/>
      <c r="N17" s="84"/>
      <c r="O17" s="83"/>
      <c r="P17" s="84"/>
      <c r="Q17" s="54"/>
      <c r="R17" s="55"/>
      <c r="S17" s="54"/>
      <c r="T17" s="55"/>
    </row>
    <row r="18" spans="1:20" ht="17.25" thickBot="1" thickTop="1">
      <c r="A18" s="6" t="s">
        <v>0</v>
      </c>
      <c r="B18" s="1" t="s">
        <v>6</v>
      </c>
      <c r="C18" s="2" t="s">
        <v>0</v>
      </c>
      <c r="D18" s="1" t="s">
        <v>6</v>
      </c>
      <c r="E18" s="2" t="s">
        <v>0</v>
      </c>
      <c r="F18" s="7" t="s">
        <v>6</v>
      </c>
      <c r="G18" s="2" t="s">
        <v>0</v>
      </c>
      <c r="H18" s="1" t="s">
        <v>6</v>
      </c>
      <c r="I18" s="8" t="s">
        <v>0</v>
      </c>
      <c r="J18" s="7" t="s">
        <v>6</v>
      </c>
      <c r="K18" s="9" t="s">
        <v>0</v>
      </c>
      <c r="L18" s="7" t="s">
        <v>6</v>
      </c>
      <c r="M18" s="10" t="s">
        <v>0</v>
      </c>
      <c r="N18" s="11" t="s">
        <v>6</v>
      </c>
      <c r="O18" s="9" t="s">
        <v>0</v>
      </c>
      <c r="P18" s="5" t="s">
        <v>6</v>
      </c>
      <c r="Q18" s="12" t="s">
        <v>0</v>
      </c>
      <c r="R18" s="7" t="s">
        <v>6</v>
      </c>
      <c r="S18" s="9" t="s">
        <v>0</v>
      </c>
      <c r="T18" s="7" t="s">
        <v>6</v>
      </c>
    </row>
    <row r="19" spans="1:20" ht="15.75" thickTop="1">
      <c r="A19" s="27">
        <v>89</v>
      </c>
      <c r="B19" s="14"/>
      <c r="C19" s="27">
        <v>0</v>
      </c>
      <c r="D19" s="14"/>
      <c r="E19" s="27">
        <v>221</v>
      </c>
      <c r="F19" s="14"/>
      <c r="G19" s="27">
        <v>0</v>
      </c>
      <c r="H19" s="14"/>
      <c r="I19" s="27">
        <v>80</v>
      </c>
      <c r="J19" s="14"/>
      <c r="K19" s="27">
        <v>9</v>
      </c>
      <c r="L19" s="14"/>
      <c r="M19" s="27">
        <v>15</v>
      </c>
      <c r="N19" s="14"/>
      <c r="O19" s="27">
        <v>206</v>
      </c>
      <c r="P19" s="14"/>
      <c r="Q19" s="27">
        <v>221</v>
      </c>
      <c r="R19" s="14"/>
      <c r="S19" s="27">
        <v>7</v>
      </c>
      <c r="T19" s="14"/>
    </row>
    <row r="20" spans="1:20" ht="15">
      <c r="A20" s="44"/>
      <c r="B20" s="14"/>
      <c r="C20" s="44"/>
      <c r="D20" s="14"/>
      <c r="E20" s="44"/>
      <c r="F20" s="14"/>
      <c r="G20" s="44"/>
      <c r="H20" s="14"/>
      <c r="I20" s="44"/>
      <c r="J20" s="14"/>
      <c r="K20" s="44"/>
      <c r="L20" s="14"/>
      <c r="M20" s="44"/>
      <c r="N20" s="14"/>
      <c r="O20" s="44"/>
      <c r="P20" s="14"/>
      <c r="Q20" s="44"/>
      <c r="R20" s="14"/>
      <c r="S20" s="44"/>
      <c r="T20" s="14"/>
    </row>
    <row r="23" ht="13.5" thickBot="1"/>
    <row r="24" spans="1:4" ht="16.5" thickBot="1">
      <c r="A24" s="102" t="s">
        <v>12</v>
      </c>
      <c r="B24" s="103"/>
      <c r="C24" s="106"/>
      <c r="D24" s="107"/>
    </row>
    <row r="25" spans="1:4" ht="13.5" thickTop="1">
      <c r="A25" s="56" t="s">
        <v>3</v>
      </c>
      <c r="B25" s="57"/>
      <c r="C25" s="60" t="s">
        <v>2</v>
      </c>
      <c r="D25" s="61"/>
    </row>
    <row r="26" spans="1:4" ht="13.5" thickBot="1">
      <c r="A26" s="58"/>
      <c r="B26" s="59"/>
      <c r="C26" s="62"/>
      <c r="D26" s="63"/>
    </row>
    <row r="27" spans="1:4" ht="17.25" thickBot="1" thickTop="1">
      <c r="A27" s="9" t="s">
        <v>0</v>
      </c>
      <c r="B27" s="7" t="s">
        <v>6</v>
      </c>
      <c r="C27" s="9" t="s">
        <v>0</v>
      </c>
      <c r="D27" s="5" t="s">
        <v>6</v>
      </c>
    </row>
    <row r="28" spans="1:4" ht="15.75" thickTop="1">
      <c r="A28" s="27">
        <v>80</v>
      </c>
      <c r="B28" s="51"/>
      <c r="C28" s="27">
        <v>210</v>
      </c>
      <c r="D28" s="15"/>
    </row>
    <row r="29" spans="1:4" ht="15">
      <c r="A29" s="44"/>
      <c r="B29" s="51"/>
      <c r="C29" s="44"/>
      <c r="D29" s="15"/>
    </row>
  </sheetData>
  <sheetProtection/>
  <protectedRanges>
    <protectedRange sqref="E10 C10 G10 I10 M10 K10 O10 A10" name="Range1"/>
    <protectedRange sqref="K19:K20 M19:M20 A19:A20 E19:E20 C19:C20 G19:G20 I19:I20" name="Range1_1"/>
    <protectedRange sqref="A28:A29" name="Range1_2"/>
  </protectedRanges>
  <mergeCells count="32">
    <mergeCell ref="A8:B8"/>
    <mergeCell ref="C8:D8"/>
    <mergeCell ref="A6:H6"/>
    <mergeCell ref="I6:P6"/>
    <mergeCell ref="A7:D7"/>
    <mergeCell ref="E7:H7"/>
    <mergeCell ref="I7:L7"/>
    <mergeCell ref="M7:P7"/>
    <mergeCell ref="E8:F8"/>
    <mergeCell ref="G8:H8"/>
    <mergeCell ref="I8:J8"/>
    <mergeCell ref="K8:L8"/>
    <mergeCell ref="M8:N8"/>
    <mergeCell ref="O8:P8"/>
    <mergeCell ref="K15:L17"/>
    <mergeCell ref="M15:P15"/>
    <mergeCell ref="A16:D16"/>
    <mergeCell ref="E16:H16"/>
    <mergeCell ref="M16:N17"/>
    <mergeCell ref="O16:P17"/>
    <mergeCell ref="A17:B17"/>
    <mergeCell ref="C17:D17"/>
    <mergeCell ref="A25:B26"/>
    <mergeCell ref="C25:D26"/>
    <mergeCell ref="E17:F17"/>
    <mergeCell ref="G17:H17"/>
    <mergeCell ref="Q15:T15"/>
    <mergeCell ref="Q16:R17"/>
    <mergeCell ref="S16:T17"/>
    <mergeCell ref="A24:D24"/>
    <mergeCell ref="A15:H15"/>
    <mergeCell ref="I15:J1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Call: 3789192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سید عبدالصاحب باقری</dc:creator>
  <cp:keywords/>
  <dc:description/>
  <cp:lastModifiedBy>chogan</cp:lastModifiedBy>
  <cp:lastPrinted>2019-10-12T07:25:55Z</cp:lastPrinted>
  <dcterms:created xsi:type="dcterms:W3CDTF">2010-05-08T07:17:56Z</dcterms:created>
  <dcterms:modified xsi:type="dcterms:W3CDTF">2020-06-05T06:45:12Z</dcterms:modified>
  <cp:category/>
  <cp:version/>
  <cp:contentType/>
  <cp:contentStatus/>
</cp:coreProperties>
</file>